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Táblázat" sheetId="1" r:id="rId1"/>
    <sheet name="Diagram" sheetId="2" r:id="rId2"/>
    <sheet name="Módszertan" sheetId="3" r:id="rId3"/>
  </sheets>
  <definedNames>
    <definedName name="_xlnm.Print_Titles" localSheetId="0">'Táblázat'!$1:$1</definedName>
  </definedNames>
  <calcPr fullCalcOnLoad="1"/>
</workbook>
</file>

<file path=xl/sharedStrings.xml><?xml version="1.0" encoding="utf-8"?>
<sst xmlns="http://schemas.openxmlformats.org/spreadsheetml/2006/main" count="157" uniqueCount="97">
  <si>
    <t>Az önkormányzat tulajdonában lévő épületek száma</t>
  </si>
  <si>
    <t>Kizárólag önkormányzati tulajdonú épületek száma</t>
  </si>
  <si>
    <t>Vegyes tulajdonú épületek száma</t>
  </si>
  <si>
    <r>
      <t xml:space="preserve">Az önkormányzat tulajdonában lévő </t>
    </r>
    <r>
      <rPr>
        <b/>
        <sz val="10"/>
        <rFont val="Arial"/>
        <family val="2"/>
      </rPr>
      <t>lakó</t>
    </r>
    <r>
      <rPr>
        <sz val="10"/>
        <rFont val="Arial"/>
        <family val="0"/>
      </rPr>
      <t>épületek száma</t>
    </r>
  </si>
  <si>
    <r>
      <t xml:space="preserve">Kizárólag önkormányzati tulajdonú </t>
    </r>
    <r>
      <rPr>
        <b/>
        <sz val="10"/>
        <rFont val="Arial"/>
        <family val="2"/>
      </rPr>
      <t>lakó</t>
    </r>
    <r>
      <rPr>
        <sz val="10"/>
        <rFont val="Arial"/>
        <family val="0"/>
      </rPr>
      <t>épületek száma</t>
    </r>
  </si>
  <si>
    <r>
      <t xml:space="preserve">Vegyes tulajdonú </t>
    </r>
    <r>
      <rPr>
        <b/>
        <sz val="10"/>
        <rFont val="Arial"/>
        <family val="2"/>
      </rPr>
      <t>lakó</t>
    </r>
    <r>
      <rPr>
        <sz val="10"/>
        <rFont val="Arial"/>
        <family val="0"/>
      </rPr>
      <t>épületek száma</t>
    </r>
  </si>
  <si>
    <t>Az önkormányzat tulajdonában lévő összes bérlemény</t>
  </si>
  <si>
    <t>Kizárólag önkormányzati tulajdonú bérlemények száma</t>
  </si>
  <si>
    <t>Vegyes tulajdonú bérlemények száma</t>
  </si>
  <si>
    <r>
      <t xml:space="preserve">Az önkormányzat tulajdonában lévő összes </t>
    </r>
    <r>
      <rPr>
        <b/>
        <sz val="10"/>
        <rFont val="Arial"/>
        <family val="2"/>
      </rPr>
      <t>lakás</t>
    </r>
    <r>
      <rPr>
        <sz val="10"/>
        <rFont val="Arial"/>
        <family val="0"/>
      </rPr>
      <t>bérlemény</t>
    </r>
  </si>
  <si>
    <r>
      <t xml:space="preserve">Kizárólag önkormányzati tulajdonú </t>
    </r>
    <r>
      <rPr>
        <b/>
        <sz val="10"/>
        <rFont val="Arial"/>
        <family val="2"/>
      </rPr>
      <t>lakás</t>
    </r>
    <r>
      <rPr>
        <sz val="10"/>
        <rFont val="Arial"/>
        <family val="0"/>
      </rPr>
      <t>bérlemények száma</t>
    </r>
  </si>
  <si>
    <r>
      <t xml:space="preserve">Vegyes tulajdonú </t>
    </r>
    <r>
      <rPr>
        <b/>
        <sz val="10"/>
        <rFont val="Arial"/>
        <family val="2"/>
      </rPr>
      <t>lakás</t>
    </r>
    <r>
      <rPr>
        <sz val="10"/>
        <rFont val="Arial"/>
        <family val="0"/>
      </rPr>
      <t>bérlemények száma</t>
    </r>
  </si>
  <si>
    <t>Nem lakás céljára szolgáló önkormányzati tulajdonú bérlemények száma</t>
  </si>
  <si>
    <t>Nem lakás céljára szolgáló önkormányzati tulajdonú bérlemények alapterülete (m2)</t>
  </si>
  <si>
    <t>Önkormányzati tulajdonú lakásállomány</t>
  </si>
  <si>
    <t>1 szobás</t>
  </si>
  <si>
    <t>1,5 szobás</t>
  </si>
  <si>
    <t>2 szobás</t>
  </si>
  <si>
    <t>2,5 szobás</t>
  </si>
  <si>
    <t>3 szobás</t>
  </si>
  <si>
    <t>3 szobásnál több</t>
  </si>
  <si>
    <t>Üres lakások száma év végén</t>
  </si>
  <si>
    <t>Az összes lakásbérlemények alapterülete (m2)</t>
  </si>
  <si>
    <t>Összkomfortos</t>
  </si>
  <si>
    <t>Komfortos</t>
  </si>
  <si>
    <t>Félkomfortos</t>
  </si>
  <si>
    <t>Komfort nélküli</t>
  </si>
  <si>
    <t>Szükséglakás</t>
  </si>
  <si>
    <t>Életveszélyes állapotú</t>
  </si>
  <si>
    <t>Bontandó</t>
  </si>
  <si>
    <t>Bontandó lakásokban lakó családok száma</t>
  </si>
  <si>
    <t>Önkormányzat által lakásgazdálkodásra költött összegek (eFt)</t>
  </si>
  <si>
    <t>Lakásépítés</t>
  </si>
  <si>
    <t>Lakóházfelújítás</t>
  </si>
  <si>
    <t>Lakóházkarbantartás</t>
  </si>
  <si>
    <t>Egyéb építési munka</t>
  </si>
  <si>
    <t>Szociális kiadások</t>
  </si>
  <si>
    <t>Egyéb kiadások</t>
  </si>
  <si>
    <t>Lakáscélú szociális támogatások részletezése (eFt)</t>
  </si>
  <si>
    <t>Lakásépítési támogatás</t>
  </si>
  <si>
    <t>Lakásfenntartási támogatás</t>
  </si>
  <si>
    <t>Lakbértámogatás</t>
  </si>
  <si>
    <t>Egyéb</t>
  </si>
  <si>
    <t>Lakáscélú szociális támogatásban részesült családok száma</t>
  </si>
  <si>
    <t>Lakásépítési támogatásból</t>
  </si>
  <si>
    <t>Lakásfenntartási támogatásból</t>
  </si>
  <si>
    <t>Lakbértámogatásból</t>
  </si>
  <si>
    <t>Korszerűsített lakások száma</t>
  </si>
  <si>
    <t>Karbantartási munkák száma</t>
  </si>
  <si>
    <t>Felújított épületek száma</t>
  </si>
  <si>
    <t>Felújított lakásbérlemények száma</t>
  </si>
  <si>
    <t>Felújított nem lakás céljára szolgáló bérlemények száma</t>
  </si>
  <si>
    <t>Karbantartási munkák értéke (eFt)</t>
  </si>
  <si>
    <t>Felújítás (ráfordítás) értéke (eFt)</t>
  </si>
  <si>
    <t>A lakbér mértéke Ft/hó/m2</t>
  </si>
  <si>
    <t>Szükség</t>
  </si>
  <si>
    <t>Nem lakáscélú</t>
  </si>
  <si>
    <t>Kilakoltatás, önkéntes lakásfoglalás</t>
  </si>
  <si>
    <t>Volt-e kilakoltatás?</t>
  </si>
  <si>
    <t>Volt-e kilakoltatást kezdeményező bírósági eljárás?</t>
  </si>
  <si>
    <t>nem</t>
  </si>
  <si>
    <t>igen</t>
  </si>
  <si>
    <t>Kilakoltatott családok száma</t>
  </si>
  <si>
    <t xml:space="preserve"> Ebből önkényes lakásfoglalás miatt</t>
  </si>
  <si>
    <t xml:space="preserve"> Ebből hátralékok miatt</t>
  </si>
  <si>
    <t>Lakásigénylők, lakáselosztás</t>
  </si>
  <si>
    <t xml:space="preserve">Kiutalt lakások száma </t>
  </si>
  <si>
    <t xml:space="preserve"> Önkormányzati feladat ellátására</t>
  </si>
  <si>
    <t xml:space="preserve"> Rászorultaknak</t>
  </si>
  <si>
    <t>Megüresedő lakás</t>
  </si>
  <si>
    <t>Épület felújítás (ráfordítás) értéke (eFt)</t>
  </si>
  <si>
    <t>Korszerűsítés  (ráfordítás) értéke (eFt)</t>
  </si>
  <si>
    <t>Korszerűsítés nélküli felújítás(ráfordítás) értéke (eFt)</t>
  </si>
  <si>
    <t>Korszerűsítés, karbantartás, felújítás, kiadások</t>
  </si>
  <si>
    <t>Egyéb építési munka (eFt)</t>
  </si>
  <si>
    <r>
      <t xml:space="preserve"> </t>
    </r>
  </si>
  <si>
    <t>Eladott lakásbérlemények tényleges eladási ára   [1000 Ft]</t>
  </si>
  <si>
    <t>Eladott lakásbérlemények becsült forgalmi értéke   [1000 Ft]</t>
  </si>
  <si>
    <t>Eladott lakásbérlemények száma   [db]</t>
  </si>
  <si>
    <t>Összes évi bérbevétel [1000 Ft]</t>
  </si>
  <si>
    <t>Eladott nem lakásbérleménytényleges eladási ára   [1000 Ft]</t>
  </si>
  <si>
    <t>Eladott nem lakásbérlemény  becsült forgalmi értéke   [1000 Ft]</t>
  </si>
  <si>
    <t>Bevételek az ingatlanágazatban</t>
  </si>
  <si>
    <t>Lakossági lakásbérlet [1000 Ft]</t>
  </si>
  <si>
    <t>Egyéb bérlet [1000 Ft]</t>
  </si>
  <si>
    <t>Lakásértékesítés [1000 Ft]</t>
  </si>
  <si>
    <t>Telekértékesítés [1000 Ft]</t>
  </si>
  <si>
    <t>Lakásbérlemény hátralék [1000 Ft]</t>
  </si>
  <si>
    <t>Nem lakáscélú bérlemény hátralék [1000 Ft]</t>
  </si>
  <si>
    <t>Önkormányzatnak nyújtott lakással kapcs. támogatások [1000 Ft]</t>
  </si>
  <si>
    <t>Privatizált bérlemény összes alapterület (m2)</t>
  </si>
  <si>
    <t>Volt-e önkéntes lakásfoglalás?</t>
  </si>
  <si>
    <r>
      <t>Forrás:</t>
    </r>
    <r>
      <rPr>
        <sz val="9"/>
        <rFont val="Verdana"/>
        <family val="2"/>
      </rPr>
      <t xml:space="preserve"> 1080. számú KSH OSAP kérdőívek hivatali adatai alapján</t>
    </r>
  </si>
  <si>
    <t xml:space="preserve"> Pályázati úton</t>
  </si>
  <si>
    <t>Önkormányzati lakásgazdálkodási adatok</t>
  </si>
  <si>
    <t>na</t>
  </si>
  <si>
    <t>1206. számú KSH OSAP számú kérdőív  hivatali adatai alapján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</si>
</sst>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vertical="top" wrapText="1"/>
    </xf>
    <xf numFmtId="0" fontId="44" fillId="34" borderId="1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Az önkormányzat tulajdonában lévő épületek száma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8"/>
          <c:w val="0.975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Az önkormányzat tulajdonában lévő épületek száma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Táblázat!$E$2:$Q$2</c:f>
              <c:numCache>
                <c:ptCount val="13"/>
                <c:pt idx="0">
                  <c:v>75</c:v>
                </c:pt>
                <c:pt idx="1">
                  <c:v>74</c:v>
                </c:pt>
                <c:pt idx="2">
                  <c:v>72</c:v>
                </c:pt>
                <c:pt idx="3">
                  <c:v>71</c:v>
                </c:pt>
                <c:pt idx="4">
                  <c:v>67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</c:numCache>
            </c:numRef>
          </c:val>
        </c:ser>
        <c:axId val="29766950"/>
        <c:axId val="66575959"/>
      </c:bar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5959"/>
        <c:crosses val="autoZero"/>
        <c:auto val="1"/>
        <c:lblOffset val="100"/>
        <c:tickLblSkip val="1"/>
        <c:noMultiLvlLbl val="0"/>
      </c:catAx>
      <c:valAx>
        <c:axId val="66575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6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2405"/>
          <c:w val="0.977"/>
          <c:h val="0.7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Táblázat!$A$38</c:f>
              <c:strCache>
                <c:ptCount val="1"/>
                <c:pt idx="0">
                  <c:v>Bevételek az ingatlanágazatban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Táblázat!$E$38:$Q$38</c:f>
              <c:numCache>
                <c:ptCount val="13"/>
                <c:pt idx="0">
                  <c:v>62547</c:v>
                </c:pt>
                <c:pt idx="1">
                  <c:v>142313</c:v>
                </c:pt>
                <c:pt idx="2">
                  <c:v>105630</c:v>
                </c:pt>
                <c:pt idx="3">
                  <c:v>50097</c:v>
                </c:pt>
                <c:pt idx="4">
                  <c:v>76175</c:v>
                </c:pt>
                <c:pt idx="5">
                  <c:v>77752</c:v>
                </c:pt>
                <c:pt idx="6">
                  <c:v>34916</c:v>
                </c:pt>
                <c:pt idx="7">
                  <c:v>17993</c:v>
                </c:pt>
                <c:pt idx="8">
                  <c:v>35565</c:v>
                </c:pt>
                <c:pt idx="9">
                  <c:v>94412</c:v>
                </c:pt>
                <c:pt idx="10">
                  <c:v>92885</c:v>
                </c:pt>
                <c:pt idx="11">
                  <c:v>33635</c:v>
                </c:pt>
                <c:pt idx="12">
                  <c:v>34891</c:v>
                </c:pt>
              </c:numCache>
            </c:numRef>
          </c:val>
        </c:ser>
        <c:ser>
          <c:idx val="0"/>
          <c:order val="1"/>
          <c:tx>
            <c:strRef>
              <c:f>Táblázat!$A$54</c:f>
              <c:strCache>
                <c:ptCount val="1"/>
                <c:pt idx="0">
                  <c:v>Önkormányzat által lakásgazdálkodásra költött összegek (eFt)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Táblázat!$E$54:$Q$54</c:f>
              <c:numCache>
                <c:ptCount val="13"/>
                <c:pt idx="0">
                  <c:v>65449</c:v>
                </c:pt>
                <c:pt idx="1">
                  <c:v>86134</c:v>
                </c:pt>
                <c:pt idx="2">
                  <c:v>98998</c:v>
                </c:pt>
                <c:pt idx="3">
                  <c:v>98616</c:v>
                </c:pt>
                <c:pt idx="4">
                  <c:v>97520</c:v>
                </c:pt>
                <c:pt idx="5">
                  <c:v>46857</c:v>
                </c:pt>
                <c:pt idx="6">
                  <c:v>58090</c:v>
                </c:pt>
                <c:pt idx="7">
                  <c:v>56478</c:v>
                </c:pt>
                <c:pt idx="8">
                  <c:v>105887</c:v>
                </c:pt>
                <c:pt idx="9">
                  <c:v>92887</c:v>
                </c:pt>
                <c:pt idx="10">
                  <c:v>86825</c:v>
                </c:pt>
                <c:pt idx="11">
                  <c:v>26994</c:v>
                </c:pt>
                <c:pt idx="12">
                  <c:v>24207</c:v>
                </c:pt>
              </c:numCache>
            </c:numRef>
          </c:val>
        </c:ser>
        <c:ser>
          <c:idx val="2"/>
          <c:order val="2"/>
          <c:tx>
            <c:strRef>
              <c:f>Táblázat!$A$62</c:f>
              <c:strCache>
                <c:ptCount val="1"/>
                <c:pt idx="0">
                  <c:v>Lakáscélú szociális támogatások részletezése (eFt)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Táblázat!$E$1:$Q$1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Táblázat!$E$62:$Q$62</c:f>
              <c:numCache>
                <c:ptCount val="13"/>
                <c:pt idx="0">
                  <c:v>51590</c:v>
                </c:pt>
                <c:pt idx="1">
                  <c:v>73381</c:v>
                </c:pt>
                <c:pt idx="2">
                  <c:v>87740</c:v>
                </c:pt>
                <c:pt idx="3">
                  <c:v>86966</c:v>
                </c:pt>
                <c:pt idx="4">
                  <c:v>86220</c:v>
                </c:pt>
                <c:pt idx="5">
                  <c:v>32413</c:v>
                </c:pt>
                <c:pt idx="6">
                  <c:v>39111</c:v>
                </c:pt>
                <c:pt idx="7">
                  <c:v>35568</c:v>
                </c:pt>
                <c:pt idx="8">
                  <c:v>83573</c:v>
                </c:pt>
                <c:pt idx="9">
                  <c:v>76140</c:v>
                </c:pt>
                <c:pt idx="10">
                  <c:v>60057</c:v>
                </c:pt>
                <c:pt idx="11">
                  <c:v>62365</c:v>
                </c:pt>
                <c:pt idx="12">
                  <c:v>0</c:v>
                </c:pt>
              </c:numCache>
            </c:numRef>
          </c:val>
        </c:ser>
        <c:axId val="62312720"/>
        <c:axId val="23943569"/>
      </c:bar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12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875"/>
          <c:y val="0.009"/>
          <c:w val="0.65925"/>
          <c:h val="0.2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171450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609600" y="3238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10</xdr:col>
      <xdr:colOff>133350</xdr:colOff>
      <xdr:row>41</xdr:row>
      <xdr:rowOff>47625</xdr:rowOff>
    </xdr:to>
    <xdr:graphicFrame>
      <xdr:nvGraphicFramePr>
        <xdr:cNvPr id="2" name="Diagram 4"/>
        <xdr:cNvGraphicFramePr/>
      </xdr:nvGraphicFramePr>
      <xdr:xfrm>
        <a:off x="609600" y="3400425"/>
        <a:ext cx="56197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57150</xdr:rowOff>
    </xdr:from>
    <xdr:to>
      <xdr:col>16</xdr:col>
      <xdr:colOff>333375</xdr:colOff>
      <xdr:row>37</xdr:row>
      <xdr:rowOff>114300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381000"/>
          <a:ext cx="9810750" cy="572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Önkormányzati feladatok ellátására elosztott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amelyet nem igény alapján juttatnak, hanem amelynek révén az önkormányzat a számára elõírt elhelyezési kötelezettségét teljesíti vagy rendkívüli esemény miatt (pl. elemi csapás, tûzkár stb.) egy család vagy személy elhelyezésérõl gondoskodik.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építmény karbantartás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építmény állagának és rendeltetésszerû használatának biztosítása érdekében szükséges megelõzõ és javító munkák elvégzése, továbbá a javítandó tárgy értékéhez viszonyítva kis értékû alkatrészek cseréje.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felújítás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idõszakonként szükségessé váló, az építmény egészére, illetõleg egy vagy több fõszerkezetére kiterjedõ olyan általános javítás, amely az építmény eredeti mûszaki állapotát visszaállítja, illetõleg eredeti használhatóságát, üzembiztonságát - az építmény egyes szerkezeteinek, berendezéseinek kicserélésével vagy az eredetitõl eltérõ kialakításával - növeli.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Félkomfortos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a komfortos lakás követelményeinek nem felel meg, de legalább a) tizenkét négyzetmétert meghaladó alapterületû lakószobával, fõzõhelyiséggel, továbbá fürdõhelyiséggel vagy vízöblítéses WC-vel és b) közmûvesítettséggel (legalább villany- és vízellátással) és c) egyedi fûtési móddal rendelkezik.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komfort nélküli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amely a félkomfortos lakás követelményeinek nem felel meg, de legalább a) tizenkét négyzetmétert meghaladó alapterületû lakószobával és fõzõhelyiséggel, továbbá a lakáson kívül WC-vel (árnyékszékkel) és b) egyedi fûtési móddal rendelkezik, valamint c) a vízvétel lehetõsége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legalább a) tizenkét négyzetmétert meghaladó alapterületû lakószobával, fõzõhelyiséggel, fürdõhelyiséggel és vízöblítéses WC-vel, b) közmûvesítettséggel, c) melegvízellátással és d) egyedi fûtési móddal (gázfûtéssel, szilárd- vagy olajtüzelésû kályhafûtéssel, elektromos hõtároló kályhával) rendelkezik.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összkomfortos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legalább a) tizenkét négyzetmétert meghaladó alapterületû lakószobával, fõzõhelyiséggel, fürdõhelyiséggel és vízöblítéses WC-vel (a fürdõ- vagy külön helyiségben), b) közmûvesítettséggel (villany- és vízellátással, szennyvízelvezetéssel), c) melegvízellátással (táv-, egyedi központi, etázsmelegvíz-ellátással, villanybojlerrel, gázüzemû vízmelegítõvel vagy fürdõkályhával) és d) központi fûtési móddal (táv-, egyedi központi vagy etázsfûtéssel)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Bérlemény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bérleti szerzõdés tárgya. Lehet lakás-, kert-, üzlet-, raktár- stb. bérlemény. Bérleményként kell kezelni a házfelügyelõi vagy egyéb szolgálati lakásokat, valamint a bérbe nem adott (üresen álló) lakásokat és a más célra bérbe adható helyiségeket (pl. üzleteket) is.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lakásbérlemény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lakásbérleti szerzõdés tárgya. Ide tartoznak a lakás céljára bérbe adott bérlemények és a házfelügyelõi vagy egyéb szolgálati lakások, valamint a bérbe nem adott (üres) lakások.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lakbérbevétel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lakásbérlemények után lakbér címén ténylegesen bevételezett összeg, figyelembe véve a túlfizetéseket is.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116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64" sqref="Q64"/>
    </sheetView>
  </sheetViews>
  <sheetFormatPr defaultColWidth="9.140625" defaultRowHeight="12.75"/>
  <cols>
    <col min="1" max="1" width="77.28125" style="0" customWidth="1"/>
    <col min="2" max="4" width="6.57421875" style="0" bestFit="1" customWidth="1"/>
    <col min="5" max="12" width="7.7109375" style="0" bestFit="1" customWidth="1"/>
    <col min="13" max="15" width="7.57421875" style="0" bestFit="1" customWidth="1"/>
    <col min="16" max="16" width="7.57421875" style="0" customWidth="1"/>
    <col min="17" max="17" width="7.57421875" style="0" bestFit="1" customWidth="1"/>
  </cols>
  <sheetData>
    <row r="1" spans="1:17" ht="18">
      <c r="A1" s="19" t="s">
        <v>94</v>
      </c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3">
        <v>2011</v>
      </c>
      <c r="N1" s="3">
        <v>2012</v>
      </c>
      <c r="O1" s="3">
        <v>2013</v>
      </c>
      <c r="P1" s="3">
        <v>2014</v>
      </c>
      <c r="Q1" s="3">
        <v>2015</v>
      </c>
    </row>
    <row r="2" spans="1:17" ht="12.75">
      <c r="A2" s="2" t="s">
        <v>0</v>
      </c>
      <c r="B2" s="9"/>
      <c r="C2" s="9"/>
      <c r="D2" s="9"/>
      <c r="E2" s="2">
        <v>75</v>
      </c>
      <c r="F2" s="2">
        <v>74</v>
      </c>
      <c r="G2" s="2">
        <v>72</v>
      </c>
      <c r="H2" s="2">
        <v>71</v>
      </c>
      <c r="I2" s="2">
        <v>67</v>
      </c>
      <c r="J2" s="2">
        <v>65</v>
      </c>
      <c r="K2" s="2">
        <v>65</v>
      </c>
      <c r="L2" s="2">
        <v>65</v>
      </c>
      <c r="M2" s="2">
        <v>65</v>
      </c>
      <c r="N2" s="2">
        <v>66</v>
      </c>
      <c r="O2" s="2">
        <v>66</v>
      </c>
      <c r="P2" s="2">
        <v>66</v>
      </c>
      <c r="Q2" s="2">
        <v>66</v>
      </c>
    </row>
    <row r="3" spans="1:17" ht="12.75">
      <c r="A3" s="2" t="s">
        <v>1</v>
      </c>
      <c r="B3" s="9"/>
      <c r="C3" s="9"/>
      <c r="D3" s="9"/>
      <c r="E3" s="2">
        <v>58</v>
      </c>
      <c r="F3" s="2">
        <v>57</v>
      </c>
      <c r="G3" s="2">
        <v>56</v>
      </c>
      <c r="H3" s="2">
        <v>55</v>
      </c>
      <c r="I3" s="2">
        <v>51</v>
      </c>
      <c r="J3" s="2">
        <v>49</v>
      </c>
      <c r="K3" s="2">
        <v>49</v>
      </c>
      <c r="L3" s="2">
        <v>47</v>
      </c>
      <c r="M3" s="2">
        <v>47</v>
      </c>
      <c r="N3" s="2">
        <v>44</v>
      </c>
      <c r="O3" s="2">
        <v>44</v>
      </c>
      <c r="P3" s="2">
        <v>44</v>
      </c>
      <c r="Q3" s="2">
        <v>44</v>
      </c>
    </row>
    <row r="4" spans="1:17" ht="12.75">
      <c r="A4" s="2" t="s">
        <v>2</v>
      </c>
      <c r="B4" s="9"/>
      <c r="C4" s="9"/>
      <c r="D4" s="9"/>
      <c r="E4" s="2">
        <v>17</v>
      </c>
      <c r="F4" s="2">
        <v>17</v>
      </c>
      <c r="G4" s="2">
        <v>16</v>
      </c>
      <c r="H4" s="2">
        <v>16</v>
      </c>
      <c r="I4" s="2">
        <v>16</v>
      </c>
      <c r="J4" s="2">
        <v>16</v>
      </c>
      <c r="K4" s="2">
        <v>16</v>
      </c>
      <c r="L4" s="2">
        <v>18</v>
      </c>
      <c r="M4" s="2">
        <v>18</v>
      </c>
      <c r="N4" s="2">
        <v>22</v>
      </c>
      <c r="O4" s="2">
        <v>22</v>
      </c>
      <c r="P4" s="2">
        <v>22</v>
      </c>
      <c r="Q4" s="2">
        <v>22</v>
      </c>
    </row>
    <row r="5" spans="1:17" ht="12.75">
      <c r="A5" s="2" t="s">
        <v>3</v>
      </c>
      <c r="B5" s="13">
        <v>72</v>
      </c>
      <c r="C5" s="13">
        <v>71</v>
      </c>
      <c r="D5" s="13">
        <v>71</v>
      </c>
      <c r="E5" s="2">
        <v>75</v>
      </c>
      <c r="F5" s="2">
        <v>72</v>
      </c>
      <c r="G5" s="2">
        <v>70</v>
      </c>
      <c r="H5" s="2">
        <v>69</v>
      </c>
      <c r="I5" s="2">
        <v>65</v>
      </c>
      <c r="J5" s="2">
        <v>63</v>
      </c>
      <c r="K5" s="2">
        <v>63</v>
      </c>
      <c r="L5" s="2">
        <v>63</v>
      </c>
      <c r="M5" s="2">
        <v>63</v>
      </c>
      <c r="N5" s="2">
        <v>57</v>
      </c>
      <c r="O5" s="2">
        <v>57</v>
      </c>
      <c r="P5" s="2">
        <v>57</v>
      </c>
      <c r="Q5" s="2">
        <v>57</v>
      </c>
    </row>
    <row r="6" spans="1:17" ht="12.75">
      <c r="A6" s="2" t="s">
        <v>4</v>
      </c>
      <c r="B6" s="9"/>
      <c r="C6" s="9"/>
      <c r="D6" s="9"/>
      <c r="E6" s="2">
        <v>58</v>
      </c>
      <c r="F6" s="2">
        <v>55</v>
      </c>
      <c r="G6" s="2">
        <v>54</v>
      </c>
      <c r="H6" s="2">
        <v>53</v>
      </c>
      <c r="I6" s="2">
        <v>49</v>
      </c>
      <c r="J6" s="2">
        <v>47</v>
      </c>
      <c r="K6" s="2">
        <v>47</v>
      </c>
      <c r="L6" s="2">
        <v>45</v>
      </c>
      <c r="M6" s="2">
        <v>45</v>
      </c>
      <c r="N6" s="2">
        <v>43</v>
      </c>
      <c r="O6" s="2">
        <v>43</v>
      </c>
      <c r="P6" s="2">
        <v>43</v>
      </c>
      <c r="Q6" s="2">
        <v>43</v>
      </c>
    </row>
    <row r="7" spans="1:17" ht="12.75">
      <c r="A7" s="2" t="s">
        <v>5</v>
      </c>
      <c r="B7" s="9"/>
      <c r="C7" s="9"/>
      <c r="D7" s="9"/>
      <c r="E7" s="2">
        <v>17</v>
      </c>
      <c r="F7" s="2">
        <v>17</v>
      </c>
      <c r="G7" s="2">
        <v>26</v>
      </c>
      <c r="H7" s="2">
        <v>16</v>
      </c>
      <c r="I7" s="2">
        <v>16</v>
      </c>
      <c r="J7" s="2">
        <v>16</v>
      </c>
      <c r="K7" s="2">
        <v>16</v>
      </c>
      <c r="L7" s="2">
        <v>18</v>
      </c>
      <c r="M7" s="2">
        <v>18</v>
      </c>
      <c r="N7" s="2">
        <v>14</v>
      </c>
      <c r="O7" s="2">
        <v>14</v>
      </c>
      <c r="P7" s="2">
        <v>14</v>
      </c>
      <c r="Q7" s="2">
        <v>14</v>
      </c>
    </row>
    <row r="8" spans="1:17" ht="12.75">
      <c r="A8" s="2"/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 t="s">
        <v>6</v>
      </c>
      <c r="B9" s="9"/>
      <c r="C9" s="9"/>
      <c r="D9" s="9"/>
      <c r="E9" s="2">
        <v>209</v>
      </c>
      <c r="F9" s="2">
        <v>197</v>
      </c>
      <c r="G9" s="2">
        <v>191</v>
      </c>
      <c r="H9" s="2">
        <v>191</v>
      </c>
      <c r="I9" s="2">
        <v>183</v>
      </c>
      <c r="J9" s="2">
        <v>178</v>
      </c>
      <c r="K9" s="2">
        <v>178</v>
      </c>
      <c r="L9" s="2">
        <v>178</v>
      </c>
      <c r="M9" s="2">
        <v>178</v>
      </c>
      <c r="N9" s="2">
        <v>173</v>
      </c>
      <c r="O9" s="2">
        <v>173</v>
      </c>
      <c r="P9" s="2">
        <v>168</v>
      </c>
      <c r="Q9" s="2">
        <v>168</v>
      </c>
    </row>
    <row r="10" spans="1:17" ht="12.75">
      <c r="A10" s="2" t="s">
        <v>7</v>
      </c>
      <c r="B10" s="9"/>
      <c r="C10" s="9"/>
      <c r="D10" s="9"/>
      <c r="E10" s="2">
        <v>146</v>
      </c>
      <c r="F10" s="2">
        <v>136</v>
      </c>
      <c r="G10" s="2">
        <v>131</v>
      </c>
      <c r="H10" s="2">
        <v>131</v>
      </c>
      <c r="I10" s="2">
        <v>123</v>
      </c>
      <c r="J10" s="2">
        <v>118</v>
      </c>
      <c r="K10" s="2">
        <v>118</v>
      </c>
      <c r="L10" s="2">
        <v>114</v>
      </c>
      <c r="M10" s="2">
        <v>114</v>
      </c>
      <c r="N10" s="2">
        <v>111</v>
      </c>
      <c r="O10" s="2">
        <v>111</v>
      </c>
      <c r="P10" s="2">
        <v>110</v>
      </c>
      <c r="Q10" s="2">
        <v>110</v>
      </c>
    </row>
    <row r="11" spans="1:17" ht="12.75">
      <c r="A11" s="2" t="s">
        <v>8</v>
      </c>
      <c r="B11" s="9"/>
      <c r="C11" s="9"/>
      <c r="D11" s="9"/>
      <c r="E11" s="2">
        <v>63</v>
      </c>
      <c r="F11" s="2">
        <v>61</v>
      </c>
      <c r="G11" s="2">
        <v>60</v>
      </c>
      <c r="H11" s="2">
        <v>60</v>
      </c>
      <c r="I11" s="2">
        <v>60</v>
      </c>
      <c r="J11" s="2">
        <v>60</v>
      </c>
      <c r="K11" s="2">
        <v>60</v>
      </c>
      <c r="L11" s="2">
        <v>64</v>
      </c>
      <c r="M11" s="2">
        <v>64</v>
      </c>
      <c r="N11" s="2">
        <v>62</v>
      </c>
      <c r="O11" s="2">
        <v>62</v>
      </c>
      <c r="P11" s="2">
        <v>58</v>
      </c>
      <c r="Q11" s="2">
        <v>58</v>
      </c>
    </row>
    <row r="12" spans="1:17" ht="12.75">
      <c r="A12" s="2"/>
      <c r="B12" s="9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 t="s">
        <v>9</v>
      </c>
      <c r="B13" s="13">
        <v>169</v>
      </c>
      <c r="C13" s="13">
        <v>162</v>
      </c>
      <c r="D13" s="13">
        <v>158</v>
      </c>
      <c r="E13" s="2">
        <v>151</v>
      </c>
      <c r="F13" s="2">
        <v>143</v>
      </c>
      <c r="G13" s="2">
        <v>137</v>
      </c>
      <c r="H13" s="2">
        <v>137</v>
      </c>
      <c r="I13" s="2">
        <v>130</v>
      </c>
      <c r="J13" s="2">
        <v>125</v>
      </c>
      <c r="K13" s="2">
        <v>125</v>
      </c>
      <c r="L13" s="2">
        <v>125</v>
      </c>
      <c r="M13" s="2">
        <v>125</v>
      </c>
      <c r="N13" s="2">
        <v>120</v>
      </c>
      <c r="O13" s="2">
        <v>120</v>
      </c>
      <c r="P13" s="2">
        <v>119</v>
      </c>
      <c r="Q13" s="2">
        <v>119</v>
      </c>
    </row>
    <row r="14" spans="1:17" ht="12.75">
      <c r="A14" s="2" t="s">
        <v>10</v>
      </c>
      <c r="B14" s="9"/>
      <c r="C14" s="9"/>
      <c r="D14" s="9"/>
      <c r="E14" s="2">
        <v>129</v>
      </c>
      <c r="F14" s="2">
        <v>122</v>
      </c>
      <c r="G14" s="2">
        <v>116</v>
      </c>
      <c r="H14" s="2">
        <v>116</v>
      </c>
      <c r="I14" s="2">
        <v>107</v>
      </c>
      <c r="J14" s="2">
        <v>102</v>
      </c>
      <c r="K14" s="2">
        <v>102</v>
      </c>
      <c r="L14" s="2">
        <v>102</v>
      </c>
      <c r="M14" s="2">
        <v>102</v>
      </c>
      <c r="N14" s="2">
        <v>95</v>
      </c>
      <c r="O14" s="2">
        <v>95</v>
      </c>
      <c r="P14" s="2">
        <v>94</v>
      </c>
      <c r="Q14" s="2">
        <v>94</v>
      </c>
    </row>
    <row r="15" spans="1:17" ht="12.75">
      <c r="A15" s="2" t="s">
        <v>11</v>
      </c>
      <c r="B15" s="9"/>
      <c r="C15" s="9"/>
      <c r="D15" s="9"/>
      <c r="E15" s="2">
        <v>22</v>
      </c>
      <c r="F15" s="2">
        <v>21</v>
      </c>
      <c r="G15" s="2">
        <v>21</v>
      </c>
      <c r="H15" s="2">
        <v>21</v>
      </c>
      <c r="I15" s="2">
        <v>23</v>
      </c>
      <c r="J15" s="2">
        <v>23</v>
      </c>
      <c r="K15" s="2">
        <v>23</v>
      </c>
      <c r="L15" s="2">
        <v>23</v>
      </c>
      <c r="M15" s="2">
        <v>23</v>
      </c>
      <c r="N15" s="2">
        <v>25</v>
      </c>
      <c r="O15" s="2">
        <v>25</v>
      </c>
      <c r="P15" s="2">
        <v>25</v>
      </c>
      <c r="Q15" s="2">
        <v>25</v>
      </c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 t="s">
        <v>12</v>
      </c>
      <c r="B17" s="9"/>
      <c r="C17" s="9"/>
      <c r="D17" s="9"/>
      <c r="E17" s="2">
        <v>58</v>
      </c>
      <c r="F17" s="2">
        <v>54</v>
      </c>
      <c r="G17" s="2">
        <v>54</v>
      </c>
      <c r="H17" s="2">
        <v>54</v>
      </c>
      <c r="I17" s="2">
        <v>53</v>
      </c>
      <c r="J17" s="2">
        <v>53</v>
      </c>
      <c r="K17" s="2">
        <v>53</v>
      </c>
      <c r="L17" s="2">
        <v>53</v>
      </c>
      <c r="M17" s="2">
        <v>53</v>
      </c>
      <c r="N17" s="2">
        <v>53</v>
      </c>
      <c r="O17" s="2">
        <v>53</v>
      </c>
      <c r="P17" s="2">
        <v>49</v>
      </c>
      <c r="Q17" s="2">
        <v>49</v>
      </c>
    </row>
    <row r="18" spans="1:17" ht="12.75">
      <c r="A18" s="2" t="s">
        <v>13</v>
      </c>
      <c r="B18" s="9"/>
      <c r="C18" s="9"/>
      <c r="D18" s="9"/>
      <c r="E18" s="2">
        <v>4271</v>
      </c>
      <c r="F18" s="2">
        <v>3674</v>
      </c>
      <c r="G18" s="2">
        <v>3674</v>
      </c>
      <c r="H18" s="2">
        <v>3674</v>
      </c>
      <c r="I18" s="2">
        <v>3609</v>
      </c>
      <c r="J18" s="2">
        <v>3609</v>
      </c>
      <c r="K18" s="2">
        <v>3609</v>
      </c>
      <c r="L18" s="2">
        <v>3609</v>
      </c>
      <c r="M18" s="2">
        <v>3609</v>
      </c>
      <c r="N18" s="2">
        <v>3747</v>
      </c>
      <c r="O18" s="2">
        <v>3629</v>
      </c>
      <c r="P18" s="2">
        <v>3629</v>
      </c>
      <c r="Q18" s="2">
        <v>3629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 t="s">
        <v>14</v>
      </c>
      <c r="B20" s="1"/>
      <c r="C20" s="1"/>
      <c r="D20" s="1"/>
      <c r="E20" s="1"/>
      <c r="F20" s="1"/>
      <c r="G20" s="1"/>
      <c r="H20" s="1"/>
      <c r="I20" s="2"/>
      <c r="J20" s="2"/>
      <c r="K20" s="4"/>
      <c r="L20" s="2"/>
      <c r="M20" s="2"/>
      <c r="N20" s="2"/>
      <c r="O20" s="2"/>
      <c r="P20" s="2"/>
      <c r="Q20" s="2"/>
    </row>
    <row r="21" spans="1:17" ht="12.75">
      <c r="A21" s="2" t="s">
        <v>15</v>
      </c>
      <c r="B21" s="9"/>
      <c r="C21" s="9"/>
      <c r="D21" s="9"/>
      <c r="E21" s="2">
        <v>88</v>
      </c>
      <c r="F21" s="2">
        <v>81</v>
      </c>
      <c r="G21" s="2">
        <v>78</v>
      </c>
      <c r="H21" s="2">
        <v>78</v>
      </c>
      <c r="I21" s="2">
        <v>71</v>
      </c>
      <c r="J21" s="2">
        <v>67</v>
      </c>
      <c r="K21" s="2">
        <v>67</v>
      </c>
      <c r="L21" s="2">
        <v>67</v>
      </c>
      <c r="M21" s="2">
        <v>67</v>
      </c>
      <c r="N21" s="2">
        <v>65</v>
      </c>
      <c r="O21" s="2">
        <v>65</v>
      </c>
      <c r="P21" s="2">
        <v>65</v>
      </c>
      <c r="Q21" s="2">
        <v>65</v>
      </c>
    </row>
    <row r="22" spans="1:17" ht="12.75">
      <c r="A22" s="2" t="s">
        <v>16</v>
      </c>
      <c r="B22" s="9"/>
      <c r="C22" s="9"/>
      <c r="D22" s="9"/>
      <c r="E22" s="2">
        <v>22</v>
      </c>
      <c r="F22" s="2">
        <v>22</v>
      </c>
      <c r="G22" s="2">
        <v>20</v>
      </c>
      <c r="H22" s="2">
        <v>21</v>
      </c>
      <c r="I22" s="2">
        <v>22</v>
      </c>
      <c r="J22" s="2">
        <v>21</v>
      </c>
      <c r="K22" s="2">
        <v>21</v>
      </c>
      <c r="L22" s="2">
        <v>21</v>
      </c>
      <c r="M22" s="2">
        <v>21</v>
      </c>
      <c r="N22" s="2">
        <v>19</v>
      </c>
      <c r="O22" s="2">
        <v>19</v>
      </c>
      <c r="P22" s="2">
        <v>18</v>
      </c>
      <c r="Q22" s="2">
        <v>18</v>
      </c>
    </row>
    <row r="23" spans="1:17" ht="12.75">
      <c r="A23" s="2" t="s">
        <v>17</v>
      </c>
      <c r="B23" s="9"/>
      <c r="C23" s="9"/>
      <c r="D23" s="9"/>
      <c r="E23" s="2">
        <v>36</v>
      </c>
      <c r="F23" s="2">
        <v>34</v>
      </c>
      <c r="G23" s="2">
        <v>34</v>
      </c>
      <c r="H23" s="2">
        <v>33</v>
      </c>
      <c r="I23" s="2">
        <v>32</v>
      </c>
      <c r="J23" s="2">
        <v>32</v>
      </c>
      <c r="K23" s="2">
        <v>32</v>
      </c>
      <c r="L23" s="2">
        <v>32</v>
      </c>
      <c r="M23" s="2">
        <v>32</v>
      </c>
      <c r="N23" s="2">
        <v>31</v>
      </c>
      <c r="O23" s="2">
        <v>31</v>
      </c>
      <c r="P23" s="2">
        <v>31</v>
      </c>
      <c r="Q23" s="2">
        <v>31</v>
      </c>
    </row>
    <row r="24" spans="1:17" ht="12.75">
      <c r="A24" s="2" t="s">
        <v>18</v>
      </c>
      <c r="B24" s="9"/>
      <c r="C24" s="9"/>
      <c r="D24" s="9"/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</row>
    <row r="25" spans="1:17" ht="12.75">
      <c r="A25" s="2" t="s">
        <v>19</v>
      </c>
      <c r="B25" s="9"/>
      <c r="C25" s="9"/>
      <c r="D25" s="9"/>
      <c r="E25" s="2">
        <v>3</v>
      </c>
      <c r="F25" s="2">
        <v>4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</row>
    <row r="26" spans="1:17" ht="12.75">
      <c r="A26" s="2" t="s">
        <v>20</v>
      </c>
      <c r="B26" s="9"/>
      <c r="C26" s="9"/>
      <c r="D26" s="9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12.75">
      <c r="A27" s="2" t="s">
        <v>21</v>
      </c>
      <c r="B27" s="9"/>
      <c r="C27" s="9"/>
      <c r="D27" s="9"/>
      <c r="E27" s="2">
        <v>4</v>
      </c>
      <c r="F27" s="2">
        <v>2</v>
      </c>
      <c r="G27" s="2">
        <v>8</v>
      </c>
      <c r="H27" s="2">
        <v>10</v>
      </c>
      <c r="I27" s="2">
        <v>7</v>
      </c>
      <c r="J27" s="2">
        <v>4</v>
      </c>
      <c r="K27" s="2">
        <v>2</v>
      </c>
      <c r="L27" s="2">
        <v>1</v>
      </c>
      <c r="M27" s="2">
        <v>1</v>
      </c>
      <c r="N27" s="2">
        <v>7</v>
      </c>
      <c r="O27" s="2">
        <v>8</v>
      </c>
      <c r="P27" s="2">
        <v>14</v>
      </c>
      <c r="Q27" s="2">
        <v>9</v>
      </c>
    </row>
    <row r="28" spans="1:17" ht="12.75">
      <c r="A28" s="2" t="s">
        <v>22</v>
      </c>
      <c r="B28" s="9"/>
      <c r="C28" s="9"/>
      <c r="D28" s="9"/>
      <c r="E28" s="2">
        <v>7000</v>
      </c>
      <c r="F28" s="2">
        <v>7000</v>
      </c>
      <c r="G28" s="2">
        <v>6000</v>
      </c>
      <c r="H28" s="2">
        <v>6000</v>
      </c>
      <c r="I28" s="2">
        <v>5765</v>
      </c>
      <c r="J28" s="2">
        <v>5597</v>
      </c>
      <c r="K28" s="2">
        <v>5597</v>
      </c>
      <c r="L28" s="2">
        <v>5597</v>
      </c>
      <c r="M28" s="2">
        <v>5597</v>
      </c>
      <c r="N28" s="2">
        <v>5401</v>
      </c>
      <c r="O28" s="2">
        <v>5401</v>
      </c>
      <c r="P28" s="2">
        <v>5354</v>
      </c>
      <c r="Q28" s="2">
        <v>5354</v>
      </c>
    </row>
    <row r="29" spans="1:17" ht="12.75">
      <c r="A29" s="2" t="s">
        <v>23</v>
      </c>
      <c r="B29" s="9"/>
      <c r="C29" s="9"/>
      <c r="D29" s="9"/>
      <c r="E29" s="2">
        <v>19</v>
      </c>
      <c r="F29" s="2">
        <v>19</v>
      </c>
      <c r="G29" s="2">
        <v>19</v>
      </c>
      <c r="H29" s="2">
        <v>20</v>
      </c>
      <c r="I29" s="2">
        <v>20</v>
      </c>
      <c r="J29" s="2">
        <v>20</v>
      </c>
      <c r="K29" s="2">
        <v>20</v>
      </c>
      <c r="L29" s="2">
        <v>20</v>
      </c>
      <c r="M29" s="2">
        <v>19</v>
      </c>
      <c r="N29" s="2">
        <v>19</v>
      </c>
      <c r="O29" s="2">
        <v>19</v>
      </c>
      <c r="P29" s="2">
        <v>19</v>
      </c>
      <c r="Q29" s="2">
        <v>19</v>
      </c>
    </row>
    <row r="30" spans="1:17" ht="12.75">
      <c r="A30" s="2" t="s">
        <v>24</v>
      </c>
      <c r="B30" s="9"/>
      <c r="C30" s="9"/>
      <c r="D30" s="9"/>
      <c r="E30" s="2">
        <v>71</v>
      </c>
      <c r="F30" s="2">
        <v>70</v>
      </c>
      <c r="G30" s="2">
        <v>71</v>
      </c>
      <c r="H30" s="2">
        <v>71</v>
      </c>
      <c r="I30" s="2">
        <v>69</v>
      </c>
      <c r="J30" s="2">
        <v>66</v>
      </c>
      <c r="K30" s="2">
        <v>66</v>
      </c>
      <c r="L30" s="2">
        <v>66</v>
      </c>
      <c r="M30" s="2">
        <v>66</v>
      </c>
      <c r="N30" s="2">
        <v>66</v>
      </c>
      <c r="O30" s="2">
        <v>66</v>
      </c>
      <c r="P30" s="2">
        <v>65</v>
      </c>
      <c r="Q30" s="2">
        <v>65</v>
      </c>
    </row>
    <row r="31" spans="1:17" ht="12.75">
      <c r="A31" s="2" t="s">
        <v>25</v>
      </c>
      <c r="B31" s="9"/>
      <c r="C31" s="9"/>
      <c r="D31" s="9"/>
      <c r="E31" s="2">
        <v>13</v>
      </c>
      <c r="F31" s="2">
        <v>13</v>
      </c>
      <c r="G31" s="2">
        <v>13</v>
      </c>
      <c r="H31" s="2">
        <v>13</v>
      </c>
      <c r="I31" s="2">
        <v>13</v>
      </c>
      <c r="J31" s="2">
        <v>13</v>
      </c>
      <c r="K31" s="2">
        <v>13</v>
      </c>
      <c r="L31" s="2">
        <v>14</v>
      </c>
      <c r="M31" s="2">
        <v>14</v>
      </c>
      <c r="N31" s="2">
        <v>12</v>
      </c>
      <c r="O31" s="2">
        <v>12</v>
      </c>
      <c r="P31" s="2">
        <v>12</v>
      </c>
      <c r="Q31" s="2">
        <v>12</v>
      </c>
    </row>
    <row r="32" spans="1:17" ht="12.75">
      <c r="A32" s="2" t="s">
        <v>26</v>
      </c>
      <c r="B32" s="9"/>
      <c r="C32" s="9"/>
      <c r="D32" s="9"/>
      <c r="E32" s="2">
        <v>48</v>
      </c>
      <c r="F32" s="2">
        <v>41</v>
      </c>
      <c r="G32" s="2">
        <v>34</v>
      </c>
      <c r="H32" s="2">
        <v>33</v>
      </c>
      <c r="I32" s="2">
        <v>28</v>
      </c>
      <c r="J32" s="2">
        <v>26</v>
      </c>
      <c r="K32" s="2">
        <v>26</v>
      </c>
      <c r="L32" s="2">
        <v>25</v>
      </c>
      <c r="M32" s="2">
        <v>26</v>
      </c>
      <c r="N32" s="2">
        <v>23</v>
      </c>
      <c r="O32" s="2">
        <v>23</v>
      </c>
      <c r="P32" s="2">
        <v>23</v>
      </c>
      <c r="Q32" s="2">
        <v>23</v>
      </c>
    </row>
    <row r="33" spans="1:17" ht="12.75">
      <c r="A33" s="2" t="s">
        <v>27</v>
      </c>
      <c r="B33" s="9"/>
      <c r="C33" s="9"/>
      <c r="D33" s="9"/>
      <c r="E33" s="2">
        <v>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</row>
    <row r="34" spans="1:17" ht="12.75">
      <c r="A34" s="2" t="s">
        <v>28</v>
      </c>
      <c r="B34" s="9"/>
      <c r="C34" s="9"/>
      <c r="D34" s="9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17" ht="12.75">
      <c r="A35" s="2" t="s">
        <v>29</v>
      </c>
      <c r="B35" s="9"/>
      <c r="C35" s="9"/>
      <c r="D35" s="9"/>
      <c r="E35" s="2">
        <v>5</v>
      </c>
      <c r="F35" s="2">
        <v>9</v>
      </c>
      <c r="G35" s="2">
        <v>0</v>
      </c>
      <c r="H35" s="2">
        <v>6</v>
      </c>
      <c r="I35" s="2">
        <v>1</v>
      </c>
      <c r="J35" s="2">
        <v>3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</row>
    <row r="36" spans="1:17" ht="12.75">
      <c r="A36" s="2" t="s">
        <v>30</v>
      </c>
      <c r="B36" s="9"/>
      <c r="C36" s="9"/>
      <c r="D36" s="9"/>
      <c r="E36" s="2">
        <v>0</v>
      </c>
      <c r="F36" s="2">
        <v>5</v>
      </c>
      <c r="G36" s="2">
        <v>0</v>
      </c>
      <c r="H36" s="2">
        <v>2</v>
      </c>
      <c r="I36" s="2">
        <v>1</v>
      </c>
      <c r="J36" s="2">
        <v>3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8" ht="12.75">
      <c r="A38" s="1" t="s">
        <v>82</v>
      </c>
      <c r="B38" s="9"/>
      <c r="C38" s="9"/>
      <c r="D38" s="9"/>
      <c r="E38" s="5">
        <f>E39+E40+E42+E43+E44+E45+E46+E49+E51</f>
        <v>62547</v>
      </c>
      <c r="F38" s="5">
        <f aca="true" t="shared" si="0" ref="F38:L38">F39+F40+F42+F43+F44+F45+F46+F49+F51</f>
        <v>142313</v>
      </c>
      <c r="G38" s="5">
        <f t="shared" si="0"/>
        <v>105630</v>
      </c>
      <c r="H38" s="5">
        <f t="shared" si="0"/>
        <v>50097</v>
      </c>
      <c r="I38" s="5">
        <f t="shared" si="0"/>
        <v>76175</v>
      </c>
      <c r="J38" s="5">
        <f t="shared" si="0"/>
        <v>77752</v>
      </c>
      <c r="K38" s="5">
        <f t="shared" si="0"/>
        <v>34916</v>
      </c>
      <c r="L38" s="5">
        <f t="shared" si="0"/>
        <v>17993</v>
      </c>
      <c r="M38" s="5">
        <f>M39+M40+M42+M43+M44+M45+M46+M49+M51</f>
        <v>35565</v>
      </c>
      <c r="N38" s="5">
        <f>N39+N40+N42+N43+N44+N45+N46+N49+N51</f>
        <v>94412</v>
      </c>
      <c r="O38" s="5">
        <f>O39+O40+O42+O43+O44+O45+O46+O49+O51</f>
        <v>92885</v>
      </c>
      <c r="P38" s="5">
        <f>P39+P40+P42+P43+P44+P45+P46+P51</f>
        <v>33635</v>
      </c>
      <c r="Q38" s="5">
        <f>Q39+Q40+Q42+Q43+Q44+Q45+Q46+P49+Q51</f>
        <v>34891</v>
      </c>
      <c r="R38" s="22"/>
    </row>
    <row r="39" spans="1:17" ht="12.75">
      <c r="A39" s="6" t="s">
        <v>83</v>
      </c>
      <c r="B39" s="13">
        <v>5471</v>
      </c>
      <c r="C39" s="13">
        <v>6870</v>
      </c>
      <c r="D39" s="13">
        <v>5996</v>
      </c>
      <c r="E39" s="2">
        <v>5703</v>
      </c>
      <c r="F39" s="2">
        <v>7811</v>
      </c>
      <c r="G39" s="2">
        <v>7655</v>
      </c>
      <c r="H39" s="2">
        <v>7674</v>
      </c>
      <c r="I39" s="2">
        <v>7614</v>
      </c>
      <c r="J39" s="2">
        <v>8863</v>
      </c>
      <c r="K39" s="2">
        <v>8771</v>
      </c>
      <c r="L39" s="2">
        <v>9679</v>
      </c>
      <c r="M39" s="2">
        <v>10245</v>
      </c>
      <c r="N39" s="2">
        <v>11632</v>
      </c>
      <c r="O39" s="2">
        <v>11285</v>
      </c>
      <c r="P39" s="2">
        <v>10788</v>
      </c>
      <c r="Q39" s="20">
        <v>10210</v>
      </c>
    </row>
    <row r="40" spans="1:17" ht="12.75">
      <c r="A40" s="6" t="s">
        <v>84</v>
      </c>
      <c r="B40" s="6">
        <f>B41-B39</f>
        <v>29536</v>
      </c>
      <c r="C40" s="6">
        <f>C41-C39</f>
        <v>40429</v>
      </c>
      <c r="D40" s="6">
        <f>D41-D39</f>
        <v>40376</v>
      </c>
      <c r="E40" s="6">
        <v>41590</v>
      </c>
      <c r="F40" s="6">
        <v>37927</v>
      </c>
      <c r="G40" s="6">
        <v>35915</v>
      </c>
      <c r="H40" s="6">
        <v>37876</v>
      </c>
      <c r="I40" s="6">
        <v>21948</v>
      </c>
      <c r="J40" s="6">
        <v>22175</v>
      </c>
      <c r="K40" s="6">
        <v>21986</v>
      </c>
      <c r="L40" s="6">
        <v>3629</v>
      </c>
      <c r="M40" s="6">
        <v>21768</v>
      </c>
      <c r="N40" s="6">
        <v>22078</v>
      </c>
      <c r="O40" s="6">
        <v>19553</v>
      </c>
      <c r="P40" s="6">
        <v>20068</v>
      </c>
      <c r="Q40" s="6">
        <v>20688</v>
      </c>
    </row>
    <row r="41" spans="1:17" ht="12.75">
      <c r="A41" s="2" t="s">
        <v>79</v>
      </c>
      <c r="B41" s="5">
        <v>35007</v>
      </c>
      <c r="C41" s="5">
        <v>47299</v>
      </c>
      <c r="D41" s="5">
        <v>46372</v>
      </c>
      <c r="E41" s="5">
        <f>E39+E40</f>
        <v>47293</v>
      </c>
      <c r="F41" s="5">
        <f>F39+F40</f>
        <v>45738</v>
      </c>
      <c r="G41" s="5">
        <f aca="true" t="shared" si="1" ref="G41:L41">G39+G40</f>
        <v>43570</v>
      </c>
      <c r="H41" s="5">
        <f t="shared" si="1"/>
        <v>45550</v>
      </c>
      <c r="I41" s="5">
        <f t="shared" si="1"/>
        <v>29562</v>
      </c>
      <c r="J41" s="5">
        <f t="shared" si="1"/>
        <v>31038</v>
      </c>
      <c r="K41" s="5">
        <f t="shared" si="1"/>
        <v>30757</v>
      </c>
      <c r="L41" s="18">
        <f t="shared" si="1"/>
        <v>13308</v>
      </c>
      <c r="M41" s="18">
        <f>M39+M40</f>
        <v>32013</v>
      </c>
      <c r="N41" s="18">
        <f>N39+N40</f>
        <v>33710</v>
      </c>
      <c r="O41" s="18">
        <f>O39+O40</f>
        <v>30838</v>
      </c>
      <c r="P41" s="18">
        <f>P39+P40</f>
        <v>30856</v>
      </c>
      <c r="Q41" s="18">
        <f>Q39+Q40</f>
        <v>30898</v>
      </c>
    </row>
    <row r="42" spans="1:17" ht="12.75">
      <c r="A42" s="6" t="s">
        <v>85</v>
      </c>
      <c r="B42" s="9"/>
      <c r="C42" s="9"/>
      <c r="D42" s="9"/>
      <c r="E42" s="8">
        <v>7387</v>
      </c>
      <c r="F42" s="2">
        <v>7722</v>
      </c>
      <c r="G42" s="2">
        <v>2382</v>
      </c>
      <c r="H42" s="2">
        <v>2472</v>
      </c>
      <c r="I42" s="2">
        <v>2725</v>
      </c>
      <c r="J42" s="2">
        <v>1806</v>
      </c>
      <c r="K42" s="2">
        <v>1483</v>
      </c>
      <c r="L42" s="2">
        <v>1372</v>
      </c>
      <c r="M42" s="2">
        <v>1461</v>
      </c>
      <c r="N42" s="2">
        <v>942</v>
      </c>
      <c r="O42" s="2">
        <v>4461</v>
      </c>
      <c r="P42" s="2">
        <v>632</v>
      </c>
      <c r="Q42" s="2">
        <v>757</v>
      </c>
    </row>
    <row r="43" spans="1:17" ht="12.75">
      <c r="A43" s="6" t="s">
        <v>86</v>
      </c>
      <c r="B43" s="9"/>
      <c r="C43" s="9"/>
      <c r="D43" s="9"/>
      <c r="E43" s="2">
        <v>290</v>
      </c>
      <c r="F43" s="2">
        <v>127</v>
      </c>
      <c r="G43" s="2">
        <v>127</v>
      </c>
      <c r="H43" s="2">
        <v>321</v>
      </c>
      <c r="I43" s="2">
        <v>57</v>
      </c>
      <c r="J43" s="2">
        <v>81</v>
      </c>
      <c r="K43" s="2">
        <v>233</v>
      </c>
      <c r="L43" s="2">
        <v>99</v>
      </c>
      <c r="M43" s="2">
        <v>33</v>
      </c>
      <c r="N43" s="2">
        <v>15</v>
      </c>
      <c r="O43" s="2">
        <v>0</v>
      </c>
      <c r="P43" s="2">
        <v>0</v>
      </c>
      <c r="Q43" s="2">
        <v>0</v>
      </c>
    </row>
    <row r="44" spans="1:17" ht="12.75">
      <c r="A44" s="6" t="s">
        <v>87</v>
      </c>
      <c r="B44" s="9"/>
      <c r="C44" s="9"/>
      <c r="D44" s="9"/>
      <c r="E44" s="2">
        <v>1100</v>
      </c>
      <c r="F44" s="2">
        <v>1290</v>
      </c>
      <c r="G44" s="2">
        <v>1298</v>
      </c>
      <c r="H44" s="2">
        <v>1209</v>
      </c>
      <c r="I44" s="2">
        <v>1791</v>
      </c>
      <c r="J44" s="2">
        <v>1400</v>
      </c>
      <c r="K44" s="2">
        <v>2046</v>
      </c>
      <c r="L44" s="2">
        <v>2228</v>
      </c>
      <c r="M44" s="2">
        <v>1877</v>
      </c>
      <c r="N44" s="2">
        <v>3760</v>
      </c>
      <c r="O44" s="2">
        <v>2820</v>
      </c>
      <c r="P44" s="2">
        <v>1705</v>
      </c>
      <c r="Q44" s="2">
        <v>112</v>
      </c>
    </row>
    <row r="45" spans="1:17" ht="12.75">
      <c r="A45" s="6" t="s">
        <v>88</v>
      </c>
      <c r="B45" s="9"/>
      <c r="C45" s="9"/>
      <c r="D45" s="9"/>
      <c r="E45" s="2">
        <v>1227</v>
      </c>
      <c r="F45" s="2">
        <v>1374</v>
      </c>
      <c r="G45" s="2">
        <v>1993</v>
      </c>
      <c r="H45" s="2">
        <v>545</v>
      </c>
      <c r="I45" s="2">
        <v>494</v>
      </c>
      <c r="J45" s="2">
        <v>481</v>
      </c>
      <c r="K45" s="2">
        <v>397</v>
      </c>
      <c r="L45" s="2">
        <v>986</v>
      </c>
      <c r="M45" s="2">
        <v>181</v>
      </c>
      <c r="N45" s="2">
        <v>319</v>
      </c>
      <c r="O45" s="2">
        <v>585</v>
      </c>
      <c r="P45" s="2">
        <v>442</v>
      </c>
      <c r="Q45" s="20">
        <v>324</v>
      </c>
    </row>
    <row r="46" spans="1:17" ht="12.75">
      <c r="A46" s="6" t="s">
        <v>89</v>
      </c>
      <c r="B46" s="9"/>
      <c r="C46" s="9"/>
      <c r="D46" s="9"/>
      <c r="E46" s="2">
        <v>0</v>
      </c>
      <c r="F46" s="2">
        <v>0</v>
      </c>
      <c r="G46" s="2">
        <v>53110</v>
      </c>
      <c r="H46" s="2">
        <v>0</v>
      </c>
      <c r="I46" s="2">
        <v>41546</v>
      </c>
      <c r="J46" s="2">
        <v>42946</v>
      </c>
      <c r="K46" s="2">
        <v>0</v>
      </c>
      <c r="L46" s="2">
        <v>0</v>
      </c>
      <c r="M46" s="2">
        <v>0</v>
      </c>
      <c r="N46" s="2">
        <v>55666</v>
      </c>
      <c r="O46" s="2">
        <v>54181</v>
      </c>
      <c r="P46" s="9"/>
      <c r="Q46" s="9"/>
    </row>
    <row r="47" spans="1:17" ht="12.75">
      <c r="A47" s="15" t="s">
        <v>78</v>
      </c>
      <c r="B47" s="13">
        <v>0</v>
      </c>
      <c r="C47" s="13">
        <v>2</v>
      </c>
      <c r="D47" s="13">
        <v>1</v>
      </c>
      <c r="E47" s="12">
        <v>1</v>
      </c>
      <c r="F47" s="11">
        <v>1</v>
      </c>
      <c r="G47" s="11">
        <v>1</v>
      </c>
      <c r="H47" s="11">
        <v>0</v>
      </c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11" t="s">
        <v>77</v>
      </c>
      <c r="B48" s="13">
        <v>0</v>
      </c>
      <c r="C48" s="13">
        <v>11000</v>
      </c>
      <c r="D48" s="13">
        <v>5600</v>
      </c>
      <c r="E48" s="12">
        <v>7000</v>
      </c>
      <c r="F48" s="11">
        <v>8500</v>
      </c>
      <c r="G48" s="11">
        <v>3150</v>
      </c>
      <c r="H48" s="11">
        <v>0</v>
      </c>
      <c r="I48" s="9"/>
      <c r="J48" s="9"/>
      <c r="K48" s="9"/>
      <c r="L48" s="9"/>
      <c r="M48" s="9"/>
      <c r="N48" s="9"/>
      <c r="O48" s="9"/>
      <c r="P48" s="2">
        <v>2800</v>
      </c>
      <c r="Q48" s="9"/>
    </row>
    <row r="49" spans="1:17" ht="12.75">
      <c r="A49" s="11" t="s">
        <v>76</v>
      </c>
      <c r="B49" s="13">
        <v>0</v>
      </c>
      <c r="C49" s="13">
        <v>4950</v>
      </c>
      <c r="D49" s="13">
        <v>4200</v>
      </c>
      <c r="E49" s="12">
        <v>5250</v>
      </c>
      <c r="F49" s="11">
        <v>3825</v>
      </c>
      <c r="G49" s="11">
        <v>3150</v>
      </c>
      <c r="H49" s="11">
        <v>0</v>
      </c>
      <c r="I49" s="9"/>
      <c r="J49" s="9"/>
      <c r="K49" s="9"/>
      <c r="L49" s="9"/>
      <c r="M49" s="9"/>
      <c r="N49" s="9"/>
      <c r="O49" s="9"/>
      <c r="P49" s="2">
        <v>2800</v>
      </c>
      <c r="Q49" s="9"/>
    </row>
    <row r="50" spans="1:17" ht="12.75">
      <c r="A50" s="11" t="s">
        <v>81</v>
      </c>
      <c r="B50" s="9"/>
      <c r="C50" s="9"/>
      <c r="D50" s="9"/>
      <c r="E50" s="12">
        <v>0</v>
      </c>
      <c r="F50" s="11">
        <v>82237</v>
      </c>
      <c r="G50" s="11">
        <v>0</v>
      </c>
      <c r="H50" s="11">
        <v>0</v>
      </c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11" t="s">
        <v>80</v>
      </c>
      <c r="B51" s="9"/>
      <c r="C51" s="9"/>
      <c r="D51" s="9"/>
      <c r="E51" s="12">
        <v>0</v>
      </c>
      <c r="F51" s="11">
        <v>82237</v>
      </c>
      <c r="G51" s="11">
        <v>0</v>
      </c>
      <c r="H51" s="11">
        <v>0</v>
      </c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6" t="s">
        <v>90</v>
      </c>
      <c r="B52" s="9"/>
      <c r="C52" s="9"/>
      <c r="D52" s="9"/>
      <c r="E52" s="2">
        <v>54</v>
      </c>
      <c r="F52" s="2">
        <v>452</v>
      </c>
      <c r="G52" s="2">
        <v>40</v>
      </c>
      <c r="H52" s="9"/>
      <c r="I52" s="9"/>
      <c r="J52" s="9"/>
      <c r="K52" s="9"/>
      <c r="L52" s="9"/>
      <c r="M52" s="9"/>
      <c r="N52" s="9"/>
      <c r="O52" s="9"/>
      <c r="P52" s="2">
        <v>71</v>
      </c>
      <c r="Q52" s="9"/>
    </row>
    <row r="53" spans="1:17" ht="12.75">
      <c r="A53" s="6"/>
      <c r="B53" s="6"/>
      <c r="C53" s="6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1" t="s">
        <v>31</v>
      </c>
      <c r="B54" s="9"/>
      <c r="C54" s="9"/>
      <c r="D54" s="9"/>
      <c r="E54" s="5">
        <f aca="true" t="shared" si="2" ref="E54:L54">SUM(E55:E60)</f>
        <v>65449</v>
      </c>
      <c r="F54" s="5">
        <f t="shared" si="2"/>
        <v>86134</v>
      </c>
      <c r="G54" s="5">
        <f t="shared" si="2"/>
        <v>98998</v>
      </c>
      <c r="H54" s="5">
        <f t="shared" si="2"/>
        <v>98616</v>
      </c>
      <c r="I54" s="5">
        <f t="shared" si="2"/>
        <v>97520</v>
      </c>
      <c r="J54" s="5">
        <f t="shared" si="2"/>
        <v>46857</v>
      </c>
      <c r="K54" s="5">
        <f t="shared" si="2"/>
        <v>58090</v>
      </c>
      <c r="L54" s="5">
        <f t="shared" si="2"/>
        <v>56478</v>
      </c>
      <c r="M54" s="5">
        <f>SUM(M55:M60)</f>
        <v>105887</v>
      </c>
      <c r="N54" s="5">
        <f>SUM(N55:N60)</f>
        <v>92887</v>
      </c>
      <c r="O54" s="5">
        <f>SUM(O55:O60)</f>
        <v>86825</v>
      </c>
      <c r="P54" s="5">
        <f>SUM(P55:P60)</f>
        <v>26994</v>
      </c>
      <c r="Q54" s="5">
        <f>SUM(Q55:Q60)</f>
        <v>24207</v>
      </c>
    </row>
    <row r="55" spans="1:17" ht="12.75">
      <c r="A55" s="2" t="s">
        <v>32</v>
      </c>
      <c r="B55" s="9"/>
      <c r="C55" s="9"/>
      <c r="D55" s="9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</row>
    <row r="56" spans="1:17" ht="12.75">
      <c r="A56" s="2" t="s">
        <v>33</v>
      </c>
      <c r="B56" s="13">
        <v>1455</v>
      </c>
      <c r="C56" s="13">
        <v>4869</v>
      </c>
      <c r="D56" s="13">
        <v>2888</v>
      </c>
      <c r="E56" s="8">
        <v>2117</v>
      </c>
      <c r="F56" s="2">
        <v>0</v>
      </c>
      <c r="G56" s="2">
        <v>3785</v>
      </c>
      <c r="H56" s="2">
        <v>4279</v>
      </c>
      <c r="I56" s="2">
        <v>7985</v>
      </c>
      <c r="J56" s="2">
        <v>2441</v>
      </c>
      <c r="K56" s="2">
        <v>3714</v>
      </c>
      <c r="L56" s="2">
        <v>5832</v>
      </c>
      <c r="M56" s="2">
        <v>1919</v>
      </c>
      <c r="N56" s="2">
        <v>745</v>
      </c>
      <c r="O56" s="2">
        <v>1686</v>
      </c>
      <c r="P56" s="2">
        <v>2782</v>
      </c>
      <c r="Q56" s="2">
        <v>2959</v>
      </c>
    </row>
    <row r="57" spans="1:17" ht="12.75">
      <c r="A57" s="2" t="s">
        <v>34</v>
      </c>
      <c r="B57" s="13">
        <v>3769</v>
      </c>
      <c r="C57" s="13">
        <v>1447</v>
      </c>
      <c r="D57" s="13">
        <v>1765</v>
      </c>
      <c r="E57" s="8">
        <v>6155</v>
      </c>
      <c r="F57" s="2">
        <v>1750</v>
      </c>
      <c r="G57" s="2">
        <v>372</v>
      </c>
      <c r="H57" s="2">
        <v>3033</v>
      </c>
      <c r="I57" s="2">
        <v>2450</v>
      </c>
      <c r="J57" s="2">
        <v>5881</v>
      </c>
      <c r="K57" s="2">
        <v>6046</v>
      </c>
      <c r="L57" s="2">
        <v>3334</v>
      </c>
      <c r="M57" s="2">
        <v>1109</v>
      </c>
      <c r="N57" s="2">
        <v>707</v>
      </c>
      <c r="O57" s="2">
        <v>2102</v>
      </c>
      <c r="P57" s="2">
        <v>1065</v>
      </c>
      <c r="Q57" s="2">
        <v>2924</v>
      </c>
    </row>
    <row r="58" spans="1:17" ht="12.75">
      <c r="A58" s="2" t="s">
        <v>35</v>
      </c>
      <c r="B58" s="9"/>
      <c r="C58" s="9"/>
      <c r="D58" s="9"/>
      <c r="E58" s="2">
        <v>5587</v>
      </c>
      <c r="F58" s="2">
        <v>7721</v>
      </c>
      <c r="G58" s="2">
        <v>197</v>
      </c>
      <c r="H58" s="2">
        <v>611</v>
      </c>
      <c r="I58" s="2">
        <v>865</v>
      </c>
      <c r="J58" s="2">
        <v>6122</v>
      </c>
      <c r="K58" s="2">
        <v>9219</v>
      </c>
      <c r="L58" s="2">
        <v>11744</v>
      </c>
      <c r="M58" s="2">
        <v>17686</v>
      </c>
      <c r="N58" s="2">
        <v>14754</v>
      </c>
      <c r="O58" s="2">
        <v>22980</v>
      </c>
      <c r="P58" s="2">
        <v>23147</v>
      </c>
      <c r="Q58" s="2">
        <v>18324</v>
      </c>
    </row>
    <row r="59" spans="1:17" ht="12.75">
      <c r="A59" s="2" t="s">
        <v>36</v>
      </c>
      <c r="B59" s="9"/>
      <c r="C59" s="9"/>
      <c r="D59" s="9"/>
      <c r="E59" s="2">
        <v>51590</v>
      </c>
      <c r="F59" s="2">
        <v>73381</v>
      </c>
      <c r="G59" s="2">
        <v>87740</v>
      </c>
      <c r="H59" s="2">
        <v>86966</v>
      </c>
      <c r="I59" s="2">
        <v>86220</v>
      </c>
      <c r="J59" s="2">
        <v>32413</v>
      </c>
      <c r="K59" s="2">
        <v>39111</v>
      </c>
      <c r="L59" s="2">
        <v>35568</v>
      </c>
      <c r="M59" s="2">
        <v>83573</v>
      </c>
      <c r="N59" s="2">
        <v>76110</v>
      </c>
      <c r="O59" s="2">
        <v>60057</v>
      </c>
      <c r="P59" s="20" t="s">
        <v>95</v>
      </c>
      <c r="Q59" s="20" t="s">
        <v>95</v>
      </c>
    </row>
    <row r="60" spans="1:17" ht="12.75">
      <c r="A60" s="2" t="s">
        <v>37</v>
      </c>
      <c r="B60" s="9"/>
      <c r="C60" s="9"/>
      <c r="D60" s="9"/>
      <c r="E60" s="2">
        <v>0</v>
      </c>
      <c r="F60" s="2">
        <v>3282</v>
      </c>
      <c r="G60" s="2">
        <v>6904</v>
      </c>
      <c r="H60" s="2">
        <v>3727</v>
      </c>
      <c r="I60" s="2">
        <v>0</v>
      </c>
      <c r="J60" s="2">
        <v>0</v>
      </c>
      <c r="K60" s="2">
        <v>0</v>
      </c>
      <c r="L60" s="2">
        <v>0</v>
      </c>
      <c r="M60" s="2">
        <v>1600</v>
      </c>
      <c r="N60" s="2">
        <v>571</v>
      </c>
      <c r="O60" s="2">
        <v>0</v>
      </c>
      <c r="P60" s="2">
        <v>0</v>
      </c>
      <c r="Q60" s="2">
        <v>0</v>
      </c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1" t="s">
        <v>38</v>
      </c>
      <c r="B62" s="9"/>
      <c r="C62" s="9"/>
      <c r="D62" s="9"/>
      <c r="E62" s="5">
        <f aca="true" t="shared" si="3" ref="E62:L62">SUM(E63:E66)</f>
        <v>51590</v>
      </c>
      <c r="F62" s="5">
        <f t="shared" si="3"/>
        <v>73381</v>
      </c>
      <c r="G62" s="5">
        <f t="shared" si="3"/>
        <v>87740</v>
      </c>
      <c r="H62" s="5">
        <f t="shared" si="3"/>
        <v>86966</v>
      </c>
      <c r="I62" s="5">
        <f t="shared" si="3"/>
        <v>86220</v>
      </c>
      <c r="J62" s="5">
        <f t="shared" si="3"/>
        <v>32413</v>
      </c>
      <c r="K62" s="5">
        <f t="shared" si="3"/>
        <v>39111</v>
      </c>
      <c r="L62" s="5">
        <f t="shared" si="3"/>
        <v>35568</v>
      </c>
      <c r="M62" s="5">
        <f>SUM(M63:M66)</f>
        <v>83573</v>
      </c>
      <c r="N62" s="5">
        <f>SUM(N63:N66)</f>
        <v>76140</v>
      </c>
      <c r="O62" s="5">
        <f>SUM(O63:O66)</f>
        <v>60057</v>
      </c>
      <c r="P62" s="5">
        <f>SUM(P63:P66)</f>
        <v>62365</v>
      </c>
      <c r="Q62" s="5" t="s">
        <v>95</v>
      </c>
    </row>
    <row r="63" spans="1:17" ht="12.75">
      <c r="A63" s="2" t="s">
        <v>39</v>
      </c>
      <c r="B63" s="9"/>
      <c r="C63" s="9"/>
      <c r="D63" s="9"/>
      <c r="E63" s="2">
        <v>2590</v>
      </c>
      <c r="F63" s="2">
        <v>700</v>
      </c>
      <c r="G63" s="2">
        <v>5530</v>
      </c>
      <c r="H63" s="2">
        <v>98</v>
      </c>
      <c r="I63" s="2">
        <v>3710</v>
      </c>
      <c r="J63" s="2">
        <v>210</v>
      </c>
      <c r="K63" s="2">
        <v>350</v>
      </c>
      <c r="L63" s="2">
        <v>400</v>
      </c>
      <c r="M63" s="2">
        <v>0</v>
      </c>
      <c r="N63" s="2">
        <v>0</v>
      </c>
      <c r="O63" s="2">
        <v>0</v>
      </c>
      <c r="P63" s="20" t="s">
        <v>95</v>
      </c>
      <c r="Q63" s="20" t="s">
        <v>95</v>
      </c>
    </row>
    <row r="64" spans="1:17" ht="12.75">
      <c r="A64" s="2" t="s">
        <v>40</v>
      </c>
      <c r="B64" s="9"/>
      <c r="C64" s="9"/>
      <c r="D64" s="9"/>
      <c r="E64" s="2">
        <v>49000</v>
      </c>
      <c r="F64" s="2">
        <v>65560</v>
      </c>
      <c r="G64" s="2">
        <v>81460</v>
      </c>
      <c r="H64" s="2">
        <v>85434</v>
      </c>
      <c r="I64" s="2">
        <v>81874</v>
      </c>
      <c r="J64" s="2">
        <v>31566</v>
      </c>
      <c r="K64" s="2">
        <v>38117</v>
      </c>
      <c r="L64" s="2">
        <v>34387</v>
      </c>
      <c r="M64" s="2">
        <v>80422</v>
      </c>
      <c r="N64" s="2">
        <v>72470</v>
      </c>
      <c r="O64" s="2">
        <v>57112</v>
      </c>
      <c r="P64" s="20">
        <v>62365</v>
      </c>
      <c r="Q64" s="20">
        <v>18869</v>
      </c>
    </row>
    <row r="65" spans="1:17" ht="12.75">
      <c r="A65" s="2" t="s">
        <v>41</v>
      </c>
      <c r="B65" s="9"/>
      <c r="C65" s="9"/>
      <c r="D65" s="9"/>
      <c r="E65" s="2">
        <v>0</v>
      </c>
      <c r="F65" s="2">
        <v>7121</v>
      </c>
      <c r="G65" s="2">
        <v>750</v>
      </c>
      <c r="H65" s="2">
        <v>1434</v>
      </c>
      <c r="I65" s="2">
        <v>636</v>
      </c>
      <c r="J65" s="2">
        <v>637</v>
      </c>
      <c r="K65" s="2">
        <v>644</v>
      </c>
      <c r="L65" s="2">
        <v>781</v>
      </c>
      <c r="M65" s="2">
        <v>2941</v>
      </c>
      <c r="N65" s="2">
        <v>2420</v>
      </c>
      <c r="O65" s="2">
        <v>2145</v>
      </c>
      <c r="P65" s="20" t="s">
        <v>95</v>
      </c>
      <c r="Q65" s="20" t="s">
        <v>95</v>
      </c>
    </row>
    <row r="66" spans="1:17" ht="12.75">
      <c r="A66" s="2" t="s">
        <v>42</v>
      </c>
      <c r="B66" s="9"/>
      <c r="C66" s="9"/>
      <c r="D66" s="9"/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210</v>
      </c>
      <c r="N66" s="2">
        <v>1250</v>
      </c>
      <c r="O66" s="2">
        <v>800</v>
      </c>
      <c r="P66" s="20" t="s">
        <v>95</v>
      </c>
      <c r="Q66" s="20" t="s">
        <v>95</v>
      </c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1" t="s">
        <v>43</v>
      </c>
      <c r="B68" s="9"/>
      <c r="C68" s="9"/>
      <c r="D68" s="9"/>
      <c r="E68" s="5">
        <f aca="true" t="shared" si="4" ref="E68:L68">SUM(E69:E72)</f>
        <v>1270</v>
      </c>
      <c r="F68" s="5">
        <f t="shared" si="4"/>
        <v>1270</v>
      </c>
      <c r="G68" s="5">
        <f t="shared" si="4"/>
        <v>1366</v>
      </c>
      <c r="H68" s="5">
        <f t="shared" si="4"/>
        <v>1315</v>
      </c>
      <c r="I68" s="5">
        <f t="shared" si="4"/>
        <v>1338</v>
      </c>
      <c r="J68" s="5">
        <f t="shared" si="4"/>
        <v>1497</v>
      </c>
      <c r="K68" s="5">
        <f t="shared" si="4"/>
        <v>1572</v>
      </c>
      <c r="L68" s="5">
        <f t="shared" si="4"/>
        <v>1618</v>
      </c>
      <c r="M68" s="5">
        <f>SUM(M69:M72)</f>
        <v>1701</v>
      </c>
      <c r="N68" s="5">
        <f>SUM(N69:N72)</f>
        <v>1633</v>
      </c>
      <c r="O68" s="5">
        <f>SUM(O69:O72)</f>
        <v>1249</v>
      </c>
      <c r="P68" s="5" t="s">
        <v>95</v>
      </c>
      <c r="Q68" s="5" t="s">
        <v>95</v>
      </c>
    </row>
    <row r="69" spans="1:17" ht="12.75">
      <c r="A69" s="2" t="s">
        <v>44</v>
      </c>
      <c r="B69" s="9"/>
      <c r="C69" s="9"/>
      <c r="D69" s="9"/>
      <c r="E69" s="2">
        <v>24</v>
      </c>
      <c r="F69" s="2">
        <v>6</v>
      </c>
      <c r="G69" s="2">
        <v>45</v>
      </c>
      <c r="H69" s="2">
        <v>9</v>
      </c>
      <c r="I69" s="2">
        <v>41</v>
      </c>
      <c r="J69" s="2">
        <v>6</v>
      </c>
      <c r="K69" s="2">
        <v>2</v>
      </c>
      <c r="L69" s="2">
        <v>1</v>
      </c>
      <c r="M69" s="2">
        <v>0</v>
      </c>
      <c r="N69" s="2">
        <v>0</v>
      </c>
      <c r="O69" s="2">
        <v>0</v>
      </c>
      <c r="P69" s="20" t="s">
        <v>95</v>
      </c>
      <c r="Q69" s="20" t="s">
        <v>95</v>
      </c>
    </row>
    <row r="70" spans="1:17" ht="12.75">
      <c r="A70" s="2" t="s">
        <v>45</v>
      </c>
      <c r="B70" s="9"/>
      <c r="C70" s="9"/>
      <c r="D70" s="9"/>
      <c r="E70" s="2">
        <v>1246</v>
      </c>
      <c r="F70" s="2">
        <v>1153</v>
      </c>
      <c r="G70" s="2">
        <v>1297</v>
      </c>
      <c r="H70" s="2">
        <v>1284</v>
      </c>
      <c r="I70" s="2">
        <v>1280</v>
      </c>
      <c r="J70" s="2">
        <v>1474</v>
      </c>
      <c r="K70" s="2">
        <v>1546</v>
      </c>
      <c r="L70" s="2">
        <v>1585</v>
      </c>
      <c r="M70" s="2">
        <v>1648</v>
      </c>
      <c r="N70" s="2">
        <v>1572</v>
      </c>
      <c r="O70" s="2">
        <v>1200</v>
      </c>
      <c r="P70" s="20" t="s">
        <v>95</v>
      </c>
      <c r="Q70" s="20" t="s">
        <v>95</v>
      </c>
    </row>
    <row r="71" spans="1:17" ht="12.75">
      <c r="A71" s="2" t="s">
        <v>46</v>
      </c>
      <c r="B71" s="9"/>
      <c r="C71" s="9"/>
      <c r="D71" s="9"/>
      <c r="E71" s="2">
        <v>0</v>
      </c>
      <c r="F71" s="2">
        <v>111</v>
      </c>
      <c r="G71" s="2">
        <v>24</v>
      </c>
      <c r="H71" s="2">
        <v>22</v>
      </c>
      <c r="I71" s="2">
        <v>17</v>
      </c>
      <c r="J71" s="2">
        <v>17</v>
      </c>
      <c r="K71" s="2">
        <v>24</v>
      </c>
      <c r="L71" s="2">
        <v>32</v>
      </c>
      <c r="M71" s="2">
        <v>51</v>
      </c>
      <c r="N71" s="2">
        <v>56</v>
      </c>
      <c r="O71" s="2">
        <v>45</v>
      </c>
      <c r="P71" s="20" t="s">
        <v>95</v>
      </c>
      <c r="Q71" s="20" t="s">
        <v>95</v>
      </c>
    </row>
    <row r="72" spans="1:17" ht="12.75">
      <c r="A72" s="2" t="s">
        <v>42</v>
      </c>
      <c r="B72" s="9"/>
      <c r="C72" s="9"/>
      <c r="D72" s="9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2</v>
      </c>
      <c r="N72" s="2">
        <v>5</v>
      </c>
      <c r="O72" s="2">
        <v>4</v>
      </c>
      <c r="P72" s="20" t="s">
        <v>95</v>
      </c>
      <c r="Q72" s="20" t="s">
        <v>95</v>
      </c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1" t="s">
        <v>73</v>
      </c>
      <c r="B74" s="9"/>
      <c r="C74" s="9"/>
      <c r="D74" s="9"/>
      <c r="E74" s="5">
        <f>E77+E79+E81+E82+E84+E85</f>
        <v>13919</v>
      </c>
      <c r="F74" s="5">
        <f aca="true" t="shared" si="5" ref="F74:L74">F77+F79+F81+F82+F84+F85</f>
        <v>11713</v>
      </c>
      <c r="G74" s="5">
        <f t="shared" si="5"/>
        <v>16689</v>
      </c>
      <c r="H74" s="5">
        <f t="shared" si="5"/>
        <v>10690</v>
      </c>
      <c r="I74" s="5">
        <f t="shared" si="5"/>
        <v>10435</v>
      </c>
      <c r="J74" s="5">
        <f t="shared" si="5"/>
        <v>21087</v>
      </c>
      <c r="K74" s="5">
        <f t="shared" si="5"/>
        <v>9760</v>
      </c>
      <c r="L74" s="5">
        <f t="shared" si="5"/>
        <v>9166</v>
      </c>
      <c r="M74" s="5">
        <f>M77+M79+M81+M82+M84+M85</f>
        <v>3028</v>
      </c>
      <c r="N74" s="5">
        <f>N77+N79+N81+N82+N84+N85</f>
        <v>1452</v>
      </c>
      <c r="O74" s="5">
        <f>O77+O79+O81+O82+O84+O85</f>
        <v>3788</v>
      </c>
      <c r="P74" s="5">
        <f>P77+P79+P81+P82+P84+P85</f>
        <v>3847</v>
      </c>
      <c r="Q74" s="5">
        <f>Q77+Q79+Q81+Q82+Q84+Q85</f>
        <v>5883</v>
      </c>
    </row>
    <row r="75" spans="1:17" ht="12.75">
      <c r="A75" s="2" t="s">
        <v>47</v>
      </c>
      <c r="B75" s="13">
        <v>1</v>
      </c>
      <c r="C75" s="13">
        <v>0</v>
      </c>
      <c r="D75" s="13">
        <v>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</row>
    <row r="76" spans="1:17" ht="12.75">
      <c r="A76" s="2" t="s">
        <v>48</v>
      </c>
      <c r="B76" s="9"/>
      <c r="C76" s="9"/>
      <c r="D76" s="9"/>
      <c r="E76" s="2">
        <v>16</v>
      </c>
      <c r="F76" s="2">
        <v>4</v>
      </c>
      <c r="G76" s="2">
        <v>0</v>
      </c>
      <c r="H76" s="2">
        <v>9</v>
      </c>
      <c r="I76" s="2">
        <v>6</v>
      </c>
      <c r="J76" s="2">
        <v>21</v>
      </c>
      <c r="K76" s="2">
        <v>14</v>
      </c>
      <c r="L76" s="2">
        <v>5</v>
      </c>
      <c r="M76" s="2">
        <v>15</v>
      </c>
      <c r="N76" s="2">
        <v>6</v>
      </c>
      <c r="O76" s="2">
        <v>12</v>
      </c>
      <c r="P76" s="2">
        <v>3</v>
      </c>
      <c r="Q76" s="2">
        <v>8</v>
      </c>
    </row>
    <row r="77" spans="1:17" ht="12.75">
      <c r="A77" s="2" t="s">
        <v>52</v>
      </c>
      <c r="B77" s="9"/>
      <c r="C77" s="9"/>
      <c r="D77" s="9"/>
      <c r="E77" s="2">
        <v>6155</v>
      </c>
      <c r="F77" s="2">
        <v>1750</v>
      </c>
      <c r="G77" s="2">
        <v>372</v>
      </c>
      <c r="H77" s="2">
        <v>3033</v>
      </c>
      <c r="I77" s="2">
        <v>2450</v>
      </c>
      <c r="J77" s="2">
        <v>5881</v>
      </c>
      <c r="K77" s="2">
        <v>6046</v>
      </c>
      <c r="L77" s="2">
        <v>3334</v>
      </c>
      <c r="M77" s="2">
        <v>1109</v>
      </c>
      <c r="N77" s="2">
        <v>707</v>
      </c>
      <c r="O77" s="2">
        <v>2102</v>
      </c>
      <c r="P77" s="2">
        <v>1065</v>
      </c>
      <c r="Q77" s="2">
        <v>2924</v>
      </c>
    </row>
    <row r="78" spans="1:17" ht="12.75">
      <c r="A78" s="6" t="s">
        <v>49</v>
      </c>
      <c r="B78" s="13">
        <v>4</v>
      </c>
      <c r="C78" s="13">
        <v>17</v>
      </c>
      <c r="D78" s="13">
        <v>5</v>
      </c>
      <c r="E78" s="2">
        <v>1</v>
      </c>
      <c r="F78" s="2">
        <v>1</v>
      </c>
      <c r="G78" s="2">
        <v>0</v>
      </c>
      <c r="H78" s="2">
        <v>0</v>
      </c>
      <c r="I78" s="2">
        <v>3</v>
      </c>
      <c r="J78" s="2">
        <v>1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</row>
    <row r="79" spans="1:17" ht="12.75">
      <c r="A79" s="6" t="s">
        <v>70</v>
      </c>
      <c r="B79" s="13">
        <v>1455</v>
      </c>
      <c r="C79" s="13">
        <v>4869</v>
      </c>
      <c r="D79" s="13">
        <v>2888</v>
      </c>
      <c r="E79" s="2">
        <v>2177</v>
      </c>
      <c r="F79" s="2">
        <v>1121</v>
      </c>
      <c r="G79" s="2">
        <v>0</v>
      </c>
      <c r="H79" s="2">
        <v>0</v>
      </c>
      <c r="I79" s="2">
        <v>2706</v>
      </c>
      <c r="J79" s="2">
        <v>4395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</row>
    <row r="80" spans="1:17" ht="12.75">
      <c r="A80" s="2" t="s">
        <v>50</v>
      </c>
      <c r="B80" s="13">
        <v>7</v>
      </c>
      <c r="C80" s="13">
        <v>14</v>
      </c>
      <c r="D80" s="13">
        <v>4</v>
      </c>
      <c r="E80" s="2">
        <v>0</v>
      </c>
      <c r="F80" s="2">
        <v>0</v>
      </c>
      <c r="G80" s="2">
        <v>3</v>
      </c>
      <c r="H80" s="2">
        <v>3</v>
      </c>
      <c r="I80" s="2">
        <v>2</v>
      </c>
      <c r="J80" s="2">
        <v>2</v>
      </c>
      <c r="K80" s="2">
        <v>2</v>
      </c>
      <c r="L80" s="2">
        <v>6</v>
      </c>
      <c r="M80" s="2">
        <v>7</v>
      </c>
      <c r="N80" s="2">
        <v>4</v>
      </c>
      <c r="O80" s="2">
        <v>8</v>
      </c>
      <c r="P80" s="2">
        <v>4</v>
      </c>
      <c r="Q80" s="2">
        <v>3</v>
      </c>
    </row>
    <row r="81" spans="1:17" ht="12.75">
      <c r="A81" s="7" t="s">
        <v>72</v>
      </c>
      <c r="B81" s="9"/>
      <c r="C81" s="9"/>
      <c r="D81" s="9"/>
      <c r="E81" s="2">
        <v>0</v>
      </c>
      <c r="F81" s="2">
        <v>0</v>
      </c>
      <c r="G81" s="2">
        <v>3785</v>
      </c>
      <c r="H81" s="2">
        <v>4279</v>
      </c>
      <c r="I81" s="2">
        <v>1286</v>
      </c>
      <c r="J81" s="2">
        <v>2441</v>
      </c>
      <c r="K81" s="2">
        <v>600</v>
      </c>
      <c r="L81" s="2">
        <v>4348</v>
      </c>
      <c r="M81" s="2">
        <v>937</v>
      </c>
      <c r="N81" s="2">
        <v>343</v>
      </c>
      <c r="O81" s="2">
        <v>1169</v>
      </c>
      <c r="P81" s="2">
        <v>1927</v>
      </c>
      <c r="Q81" s="2">
        <v>1207</v>
      </c>
    </row>
    <row r="82" spans="1:17" ht="12.75">
      <c r="A82" s="6" t="s">
        <v>71</v>
      </c>
      <c r="B82" s="9"/>
      <c r="C82" s="9"/>
      <c r="D82" s="9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1314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ht="12.75">
      <c r="A83" s="2" t="s">
        <v>51</v>
      </c>
      <c r="B83" s="9"/>
      <c r="C83" s="9"/>
      <c r="D83" s="9"/>
      <c r="E83" s="2">
        <v>0</v>
      </c>
      <c r="F83" s="2">
        <v>1</v>
      </c>
      <c r="G83" s="2">
        <v>6</v>
      </c>
      <c r="H83" s="2">
        <v>4</v>
      </c>
      <c r="I83" s="2">
        <v>5</v>
      </c>
      <c r="J83" s="2">
        <v>9</v>
      </c>
      <c r="K83" s="2">
        <v>1</v>
      </c>
      <c r="L83" s="2">
        <v>3</v>
      </c>
      <c r="M83" s="2">
        <v>6</v>
      </c>
      <c r="N83" s="2">
        <v>2</v>
      </c>
      <c r="O83" s="2">
        <v>3</v>
      </c>
      <c r="P83" s="2">
        <v>3</v>
      </c>
      <c r="Q83" s="2">
        <v>5</v>
      </c>
    </row>
    <row r="84" spans="1:17" ht="12.75">
      <c r="A84" s="2" t="s">
        <v>53</v>
      </c>
      <c r="B84" s="9"/>
      <c r="C84" s="9"/>
      <c r="D84" s="9"/>
      <c r="E84" s="2">
        <v>0</v>
      </c>
      <c r="F84" s="2">
        <v>1121</v>
      </c>
      <c r="G84" s="2">
        <v>12335</v>
      </c>
      <c r="H84" s="2">
        <v>3378</v>
      </c>
      <c r="I84" s="2">
        <v>3993</v>
      </c>
      <c r="J84" s="2">
        <v>8370</v>
      </c>
      <c r="K84" s="2">
        <v>1800</v>
      </c>
      <c r="L84" s="2">
        <v>1484</v>
      </c>
      <c r="M84" s="2">
        <v>982</v>
      </c>
      <c r="N84" s="2">
        <v>402</v>
      </c>
      <c r="O84" s="2">
        <v>517</v>
      </c>
      <c r="P84" s="2">
        <v>855</v>
      </c>
      <c r="Q84" s="2">
        <v>1752</v>
      </c>
    </row>
    <row r="85" spans="1:17" ht="12.75">
      <c r="A85" s="6" t="s">
        <v>74</v>
      </c>
      <c r="B85" s="9"/>
      <c r="C85" s="9"/>
      <c r="D85" s="9"/>
      <c r="E85" s="2">
        <v>5587</v>
      </c>
      <c r="F85" s="2">
        <v>7721</v>
      </c>
      <c r="G85" s="2">
        <v>197</v>
      </c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2.75">
      <c r="A86" s="6"/>
      <c r="B86" s="6"/>
      <c r="C86" s="6"/>
      <c r="D86" s="6"/>
      <c r="E86" s="2"/>
      <c r="F86" s="2"/>
      <c r="G86" s="2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1" t="s">
        <v>54</v>
      </c>
      <c r="B87" s="1"/>
      <c r="C87" s="1"/>
      <c r="D87" s="1"/>
      <c r="E87" s="2"/>
      <c r="F87" s="2"/>
      <c r="G87" s="2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6" t="s">
        <v>23</v>
      </c>
      <c r="B88" s="9"/>
      <c r="C88" s="9"/>
      <c r="D88" s="9"/>
      <c r="E88" s="2">
        <v>120</v>
      </c>
      <c r="F88" s="2">
        <v>147</v>
      </c>
      <c r="G88" s="2">
        <v>157</v>
      </c>
      <c r="H88" s="2">
        <v>157</v>
      </c>
      <c r="I88" s="2">
        <v>157</v>
      </c>
      <c r="J88" s="2">
        <v>225</v>
      </c>
      <c r="K88" s="2">
        <v>225</v>
      </c>
      <c r="L88" s="2">
        <v>260</v>
      </c>
      <c r="M88" s="2">
        <v>260</v>
      </c>
      <c r="N88" s="2">
        <v>305</v>
      </c>
      <c r="O88" s="2">
        <v>305</v>
      </c>
      <c r="P88" s="2">
        <v>305</v>
      </c>
      <c r="Q88" s="2">
        <v>305</v>
      </c>
    </row>
    <row r="89" spans="1:17" ht="12.75">
      <c r="A89" s="6" t="s">
        <v>24</v>
      </c>
      <c r="B89" s="9"/>
      <c r="C89" s="9"/>
      <c r="D89" s="9"/>
      <c r="E89" s="2">
        <v>105</v>
      </c>
      <c r="F89" s="2">
        <v>137</v>
      </c>
      <c r="G89" s="2">
        <v>137</v>
      </c>
      <c r="H89" s="2">
        <v>137</v>
      </c>
      <c r="I89" s="2">
        <v>137</v>
      </c>
      <c r="J89" s="2">
        <v>195</v>
      </c>
      <c r="K89" s="2">
        <v>195</v>
      </c>
      <c r="L89" s="2">
        <v>235</v>
      </c>
      <c r="M89" s="2">
        <v>235</v>
      </c>
      <c r="N89" s="2">
        <v>270</v>
      </c>
      <c r="O89" s="2">
        <v>270</v>
      </c>
      <c r="P89" s="2">
        <v>270</v>
      </c>
      <c r="Q89" s="2">
        <v>270</v>
      </c>
    </row>
    <row r="90" spans="1:17" ht="12.75">
      <c r="A90" s="6" t="s">
        <v>25</v>
      </c>
      <c r="B90" s="9"/>
      <c r="C90" s="9"/>
      <c r="D90" s="9"/>
      <c r="E90" s="2">
        <v>45</v>
      </c>
      <c r="F90" s="2">
        <v>59</v>
      </c>
      <c r="G90" s="2">
        <v>59</v>
      </c>
      <c r="H90" s="2">
        <v>59</v>
      </c>
      <c r="I90" s="2">
        <v>59</v>
      </c>
      <c r="J90" s="2">
        <v>85</v>
      </c>
      <c r="K90" s="2">
        <v>85</v>
      </c>
      <c r="L90" s="2">
        <v>110</v>
      </c>
      <c r="M90" s="2">
        <v>110</v>
      </c>
      <c r="N90" s="2">
        <v>130</v>
      </c>
      <c r="O90" s="2">
        <v>130</v>
      </c>
      <c r="P90" s="2">
        <v>130</v>
      </c>
      <c r="Q90" s="2">
        <v>130</v>
      </c>
    </row>
    <row r="91" spans="1:17" ht="12.75">
      <c r="A91" s="6" t="s">
        <v>26</v>
      </c>
      <c r="B91" s="9"/>
      <c r="C91" s="9"/>
      <c r="D91" s="9"/>
      <c r="E91" s="2">
        <v>30</v>
      </c>
      <c r="F91" s="2">
        <v>39</v>
      </c>
      <c r="G91" s="2">
        <v>39</v>
      </c>
      <c r="H91" s="2">
        <v>39</v>
      </c>
      <c r="I91" s="2">
        <v>39</v>
      </c>
      <c r="J91" s="2">
        <v>58</v>
      </c>
      <c r="K91" s="2">
        <v>0</v>
      </c>
      <c r="L91" s="2">
        <v>85</v>
      </c>
      <c r="M91" s="2">
        <v>85</v>
      </c>
      <c r="N91" s="2">
        <v>100</v>
      </c>
      <c r="O91" s="2">
        <v>100</v>
      </c>
      <c r="P91" s="2">
        <v>100</v>
      </c>
      <c r="Q91" s="2">
        <v>100</v>
      </c>
    </row>
    <row r="92" spans="1:17" ht="12.75">
      <c r="A92" s="6" t="s">
        <v>55</v>
      </c>
      <c r="B92" s="9"/>
      <c r="C92" s="9"/>
      <c r="D92" s="9"/>
      <c r="E92" s="2">
        <v>30</v>
      </c>
      <c r="F92" s="2">
        <v>39</v>
      </c>
      <c r="G92" s="2">
        <v>39</v>
      </c>
      <c r="H92" s="2">
        <v>39</v>
      </c>
      <c r="I92" s="2">
        <v>0</v>
      </c>
      <c r="J92" s="2">
        <v>0</v>
      </c>
      <c r="K92" s="2">
        <v>0</v>
      </c>
      <c r="L92" s="2">
        <v>85</v>
      </c>
      <c r="M92" s="9"/>
      <c r="N92" s="2">
        <v>100</v>
      </c>
      <c r="O92" s="2">
        <v>100</v>
      </c>
      <c r="P92" s="2">
        <v>100</v>
      </c>
      <c r="Q92" s="2">
        <v>100</v>
      </c>
    </row>
    <row r="93" spans="1:17" ht="12.75">
      <c r="A93" s="6" t="s">
        <v>56</v>
      </c>
      <c r="B93" s="9"/>
      <c r="C93" s="9"/>
      <c r="D93" s="9"/>
      <c r="E93" s="2">
        <v>1200</v>
      </c>
      <c r="F93" s="2">
        <v>1200</v>
      </c>
      <c r="G93" s="2">
        <v>1250</v>
      </c>
      <c r="H93" s="2">
        <v>1300</v>
      </c>
      <c r="I93" s="2">
        <v>1300</v>
      </c>
      <c r="J93" s="2">
        <v>1300</v>
      </c>
      <c r="K93" s="2">
        <v>1300</v>
      </c>
      <c r="L93" s="2">
        <v>1300</v>
      </c>
      <c r="M93" s="2">
        <v>1300</v>
      </c>
      <c r="N93" s="2">
        <v>1300</v>
      </c>
      <c r="O93" s="2">
        <v>1100</v>
      </c>
      <c r="P93" s="2">
        <v>1200</v>
      </c>
      <c r="Q93" s="2">
        <v>1200</v>
      </c>
    </row>
    <row r="94" spans="1:17" ht="12.75">
      <c r="A94" s="6"/>
      <c r="B94" s="6"/>
      <c r="C94" s="6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1" t="s">
        <v>65</v>
      </c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 t="s">
        <v>66</v>
      </c>
      <c r="B96" s="9"/>
      <c r="C96" s="9"/>
      <c r="D96" s="9"/>
      <c r="E96" s="5">
        <f>SUM(E97:E99)</f>
        <v>3</v>
      </c>
      <c r="F96" s="5">
        <f aca="true" t="shared" si="6" ref="F96:Q96">SUM(F97:F99)</f>
        <v>1</v>
      </c>
      <c r="G96" s="5">
        <f t="shared" si="6"/>
        <v>0</v>
      </c>
      <c r="H96" s="5">
        <f t="shared" si="6"/>
        <v>8</v>
      </c>
      <c r="I96" s="5">
        <f t="shared" si="6"/>
        <v>8</v>
      </c>
      <c r="J96" s="5">
        <f t="shared" si="6"/>
        <v>2</v>
      </c>
      <c r="K96" s="5">
        <f t="shared" si="6"/>
        <v>5</v>
      </c>
      <c r="L96" s="5">
        <f t="shared" si="6"/>
        <v>0</v>
      </c>
      <c r="M96" s="5">
        <f t="shared" si="6"/>
        <v>5</v>
      </c>
      <c r="N96" s="5">
        <f t="shared" si="6"/>
        <v>1</v>
      </c>
      <c r="O96" s="5">
        <f t="shared" si="6"/>
        <v>1</v>
      </c>
      <c r="P96" s="5">
        <f t="shared" si="6"/>
        <v>2</v>
      </c>
      <c r="Q96" s="5">
        <f t="shared" si="6"/>
        <v>1</v>
      </c>
    </row>
    <row r="97" spans="1:17" ht="12.75">
      <c r="A97" s="6" t="s">
        <v>68</v>
      </c>
      <c r="B97" s="9"/>
      <c r="C97" s="9"/>
      <c r="D97" s="9"/>
      <c r="E97" s="2">
        <v>0</v>
      </c>
      <c r="F97" s="2">
        <v>0</v>
      </c>
      <c r="G97" s="2">
        <v>0</v>
      </c>
      <c r="H97" s="2">
        <v>5</v>
      </c>
      <c r="I97" s="2">
        <v>8</v>
      </c>
      <c r="J97" s="2">
        <v>2</v>
      </c>
      <c r="K97" s="2">
        <v>4</v>
      </c>
      <c r="L97" s="2">
        <v>0</v>
      </c>
      <c r="M97" s="2">
        <v>4</v>
      </c>
      <c r="N97" s="2">
        <v>1</v>
      </c>
      <c r="O97" s="2">
        <v>1</v>
      </c>
      <c r="P97" s="2">
        <v>1</v>
      </c>
      <c r="Q97" s="2">
        <v>1</v>
      </c>
    </row>
    <row r="98" spans="1:17" ht="12.75">
      <c r="A98" s="20" t="s">
        <v>93</v>
      </c>
      <c r="B98" s="9"/>
      <c r="C98" s="9"/>
      <c r="D98" s="9"/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ht="12.75">
      <c r="A99" s="6" t="s">
        <v>67</v>
      </c>
      <c r="B99" s="9"/>
      <c r="C99" s="9"/>
      <c r="D99" s="9"/>
      <c r="E99" s="2">
        <v>3</v>
      </c>
      <c r="F99" s="2">
        <v>1</v>
      </c>
      <c r="G99" s="2">
        <v>0</v>
      </c>
      <c r="H99" s="2">
        <v>3</v>
      </c>
      <c r="I99" s="2">
        <v>0</v>
      </c>
      <c r="J99" s="2">
        <v>0</v>
      </c>
      <c r="K99" s="2">
        <v>1</v>
      </c>
      <c r="L99" s="2">
        <v>0</v>
      </c>
      <c r="M99" s="2">
        <v>1</v>
      </c>
      <c r="N99" s="2">
        <v>0</v>
      </c>
      <c r="O99" s="2">
        <v>0</v>
      </c>
      <c r="P99" s="2">
        <v>1</v>
      </c>
      <c r="Q99" s="2">
        <v>0</v>
      </c>
    </row>
    <row r="100" spans="1:17" ht="12.75">
      <c r="A100" s="6" t="s">
        <v>69</v>
      </c>
      <c r="B100" s="9"/>
      <c r="C100" s="9"/>
      <c r="D100" s="9"/>
      <c r="E100" s="2">
        <v>3</v>
      </c>
      <c r="F100" s="2">
        <v>4</v>
      </c>
      <c r="G100" s="2">
        <v>11</v>
      </c>
      <c r="H100" s="2">
        <v>8</v>
      </c>
      <c r="I100" s="2">
        <v>8</v>
      </c>
      <c r="J100" s="2">
        <v>2</v>
      </c>
      <c r="K100" s="2">
        <v>5</v>
      </c>
      <c r="L100" s="2">
        <v>0</v>
      </c>
      <c r="M100" s="9"/>
      <c r="N100" s="2">
        <v>2</v>
      </c>
      <c r="O100" s="2">
        <v>1</v>
      </c>
      <c r="P100" s="2">
        <v>2</v>
      </c>
      <c r="Q100" s="2">
        <v>1</v>
      </c>
    </row>
    <row r="101" spans="1:17" ht="12.75">
      <c r="A101" s="6"/>
      <c r="B101" s="9"/>
      <c r="C101" s="9"/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1" t="s">
        <v>57</v>
      </c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 t="s">
        <v>58</v>
      </c>
      <c r="B103" s="9"/>
      <c r="C103" s="9"/>
      <c r="D103" s="9"/>
      <c r="E103" s="6" t="s">
        <v>60</v>
      </c>
      <c r="F103" s="6" t="s">
        <v>60</v>
      </c>
      <c r="G103" s="6" t="s">
        <v>60</v>
      </c>
      <c r="H103" s="6" t="s">
        <v>60</v>
      </c>
      <c r="I103" s="6" t="s">
        <v>60</v>
      </c>
      <c r="J103" s="6" t="s">
        <v>60</v>
      </c>
      <c r="K103" s="6" t="s">
        <v>61</v>
      </c>
      <c r="L103" s="6" t="s">
        <v>60</v>
      </c>
      <c r="M103" s="6" t="s">
        <v>61</v>
      </c>
      <c r="N103" s="20" t="s">
        <v>60</v>
      </c>
      <c r="O103" s="20" t="s">
        <v>60</v>
      </c>
      <c r="P103" s="20" t="s">
        <v>60</v>
      </c>
      <c r="Q103" s="20" t="s">
        <v>60</v>
      </c>
    </row>
    <row r="104" spans="1:17" ht="12.75">
      <c r="A104" s="6" t="s">
        <v>59</v>
      </c>
      <c r="B104" s="9"/>
      <c r="C104" s="9"/>
      <c r="D104" s="9"/>
      <c r="E104" s="6" t="s">
        <v>61</v>
      </c>
      <c r="F104" s="6" t="s">
        <v>61</v>
      </c>
      <c r="G104" s="6" t="s">
        <v>61</v>
      </c>
      <c r="H104" s="6" t="s">
        <v>61</v>
      </c>
      <c r="I104" s="6" t="s">
        <v>61</v>
      </c>
      <c r="J104" s="6" t="s">
        <v>61</v>
      </c>
      <c r="K104" s="6" t="s">
        <v>61</v>
      </c>
      <c r="L104" s="6" t="s">
        <v>61</v>
      </c>
      <c r="M104" s="6" t="s">
        <v>61</v>
      </c>
      <c r="N104" s="20" t="s">
        <v>60</v>
      </c>
      <c r="O104" s="20" t="s">
        <v>60</v>
      </c>
      <c r="P104" s="20" t="s">
        <v>60</v>
      </c>
      <c r="Q104" s="20" t="s">
        <v>60</v>
      </c>
    </row>
    <row r="105" spans="1:17" ht="12.75">
      <c r="A105" s="6" t="s">
        <v>62</v>
      </c>
      <c r="B105" s="9"/>
      <c r="C105" s="9"/>
      <c r="D105" s="9"/>
      <c r="E105" s="5">
        <f aca="true" t="shared" si="7" ref="E105:J105">E106+E107</f>
        <v>0</v>
      </c>
      <c r="F105" s="5">
        <f t="shared" si="7"/>
        <v>0</v>
      </c>
      <c r="G105" s="5">
        <f t="shared" si="7"/>
        <v>0</v>
      </c>
      <c r="H105" s="5">
        <f t="shared" si="7"/>
        <v>0</v>
      </c>
      <c r="I105" s="5">
        <f t="shared" si="7"/>
        <v>0</v>
      </c>
      <c r="J105" s="5">
        <f t="shared" si="7"/>
        <v>0</v>
      </c>
      <c r="K105" s="5">
        <f aca="true" t="shared" si="8" ref="K105:Q105">K106+K107</f>
        <v>1</v>
      </c>
      <c r="L105" s="5">
        <f t="shared" si="8"/>
        <v>0</v>
      </c>
      <c r="M105" s="5">
        <f t="shared" si="8"/>
        <v>1</v>
      </c>
      <c r="N105" s="5">
        <f t="shared" si="8"/>
        <v>0</v>
      </c>
      <c r="O105" s="5">
        <f t="shared" si="8"/>
        <v>0</v>
      </c>
      <c r="P105" s="5">
        <f t="shared" si="8"/>
        <v>0</v>
      </c>
      <c r="Q105" s="5">
        <f t="shared" si="8"/>
        <v>0</v>
      </c>
    </row>
    <row r="106" spans="1:17" ht="12.75">
      <c r="A106" s="6" t="s">
        <v>63</v>
      </c>
      <c r="B106" s="9"/>
      <c r="C106" s="9"/>
      <c r="D106" s="9"/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</row>
    <row r="107" spans="1:17" ht="12.75">
      <c r="A107" s="6" t="s">
        <v>64</v>
      </c>
      <c r="B107" s="9"/>
      <c r="C107" s="9"/>
      <c r="D107" s="9"/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0</v>
      </c>
    </row>
    <row r="108" spans="1:17" ht="12.75">
      <c r="A108" s="6" t="s">
        <v>91</v>
      </c>
      <c r="B108" s="9"/>
      <c r="C108" s="9"/>
      <c r="D108" s="9"/>
      <c r="E108" s="6" t="s">
        <v>60</v>
      </c>
      <c r="F108" s="6" t="s">
        <v>60</v>
      </c>
      <c r="G108" s="6" t="s">
        <v>60</v>
      </c>
      <c r="H108" s="6" t="s">
        <v>60</v>
      </c>
      <c r="I108" s="6" t="s">
        <v>60</v>
      </c>
      <c r="J108" s="6" t="s">
        <v>60</v>
      </c>
      <c r="K108" s="6" t="s">
        <v>60</v>
      </c>
      <c r="L108" s="6" t="s">
        <v>60</v>
      </c>
      <c r="M108" s="6" t="s">
        <v>60</v>
      </c>
      <c r="N108" s="6" t="s">
        <v>60</v>
      </c>
      <c r="O108" s="6" t="s">
        <v>60</v>
      </c>
      <c r="P108" s="6" t="s">
        <v>60</v>
      </c>
      <c r="Q108" s="6" t="s">
        <v>60</v>
      </c>
    </row>
    <row r="111" ht="12.75">
      <c r="A111" s="21" t="s">
        <v>92</v>
      </c>
    </row>
    <row r="112" spans="1:16" ht="12.75">
      <c r="A112" s="21"/>
      <c r="B112" s="16"/>
      <c r="C112" s="16"/>
      <c r="D112" s="16"/>
      <c r="E112" s="16"/>
      <c r="F112" s="14"/>
      <c r="G112" s="14"/>
      <c r="H112" s="16"/>
      <c r="L112" s="14"/>
      <c r="M112" s="14"/>
      <c r="N112" s="14"/>
      <c r="O112" s="14"/>
      <c r="P112" s="14"/>
    </row>
    <row r="113" spans="1:16" ht="12.75">
      <c r="A113" s="23" t="s">
        <v>96</v>
      </c>
      <c r="B113" s="16"/>
      <c r="C113" s="16"/>
      <c r="D113" s="16"/>
      <c r="E113" s="16"/>
      <c r="F113" s="14"/>
      <c r="G113" s="14"/>
      <c r="H113" s="16"/>
      <c r="L113" s="14"/>
      <c r="M113" s="14"/>
      <c r="N113" s="14"/>
      <c r="O113" s="14"/>
      <c r="P113" s="14"/>
    </row>
    <row r="114" spans="1:16" ht="12.75">
      <c r="A114" s="14"/>
      <c r="B114" s="16"/>
      <c r="C114" s="16"/>
      <c r="D114" s="16"/>
      <c r="E114" s="16"/>
      <c r="F114" s="14"/>
      <c r="G114" s="14"/>
      <c r="H114" s="16"/>
      <c r="L114" s="14"/>
      <c r="M114" s="14"/>
      <c r="N114" s="14"/>
      <c r="O114" s="14"/>
      <c r="P114" s="14"/>
    </row>
    <row r="115" spans="1:16" ht="12.75">
      <c r="A115" s="17"/>
      <c r="B115" s="16"/>
      <c r="C115" s="16"/>
      <c r="D115" s="16"/>
      <c r="E115" s="16"/>
      <c r="F115" s="17"/>
      <c r="G115" s="17"/>
      <c r="H115" s="17"/>
      <c r="L115" s="14"/>
      <c r="M115" s="14"/>
      <c r="N115" s="14"/>
      <c r="O115" s="14"/>
      <c r="P115" s="14"/>
    </row>
    <row r="116" spans="12:16" ht="12.75">
      <c r="L116" s="14"/>
      <c r="M116" s="14"/>
      <c r="N116" s="14"/>
      <c r="O116" s="14"/>
      <c r="P116" s="14"/>
    </row>
  </sheetData>
  <sheetProtection selectLockedCells="1" selectUnlockedCells="1"/>
  <mergeCells count="1">
    <mergeCell ref="A111:A112"/>
  </mergeCells>
  <conditionalFormatting sqref="B112:E115 L112:P116 H112:H115 B56:D57 H47:H51 E47:E51 B47:D49 B13:D13 B5:D5 B39:D39 B75:D75 B78:D80">
    <cfRule type="containsText" priority="16" dxfId="0" operator="containsText" text="na">
      <formula>NOT(ISERROR(SEARCH("na",B5)))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02.20.</oddFooter>
  </headerFooter>
  <rowBreaks count="1" manualBreakCount="1">
    <brk id="3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4">
      <selection activeCell="W24" sqref="W2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3:B3"/>
  <sheetViews>
    <sheetView showGridLines="0" zoomScalePageLayoutView="0" workbookViewId="0" topLeftCell="A26">
      <selection activeCell="J41" sqref="J41"/>
    </sheetView>
  </sheetViews>
  <sheetFormatPr defaultColWidth="9.140625" defaultRowHeight="12.75"/>
  <sheetData>
    <row r="3" ht="12.75">
      <c r="B3" s="10" t="s">
        <v>75</v>
      </c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2009-11-11T13:39:20Z</cp:lastPrinted>
  <dcterms:created xsi:type="dcterms:W3CDTF">2009-03-26T08:40:02Z</dcterms:created>
  <dcterms:modified xsi:type="dcterms:W3CDTF">2016-07-19T13:19:50Z</dcterms:modified>
  <cp:category/>
  <cp:version/>
  <cp:contentType/>
  <cp:contentStatus/>
</cp:coreProperties>
</file>